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igia\Documents\2 AMBIENTAL\1 AMBIENTAL LM\Programa Oficinas Sustentables\"/>
    </mc:Choice>
  </mc:AlternateContent>
  <bookViews>
    <workbookView xWindow="0" yWindow="0" windowWidth="23040" windowHeight="8352" tabRatio="950"/>
  </bookViews>
  <sheets>
    <sheet name="RECTORÍA" sheetId="20" r:id="rId1"/>
    <sheet name="A Planeación" sheetId="14" r:id="rId2"/>
    <sheet name="A DIRECCIÓN JURÍDICA" sheetId="21" r:id="rId3"/>
    <sheet name="ÓRGANO INTERNO DE CONTROL" sheetId="22" r:id="rId4"/>
    <sheet name="A DAF" sheetId="1" r:id="rId5"/>
    <sheet name="A DEUSE" sheetId="6" r:id="rId6"/>
    <sheet name="EDIFICIO B" sheetId="17" r:id="rId7"/>
    <sheet name="EDIFICIO C" sheetId="18" r:id="rId8"/>
    <sheet name="EDIFICIO D" sheetId="7" r:id="rId9"/>
    <sheet name="EDIFICIO E " sheetId="15" r:id="rId10"/>
    <sheet name="EDIFICIO F" sheetId="19" r:id="rId11"/>
    <sheet name="COCINAS EDIFICIO F" sheetId="23" r:id="rId12"/>
    <sheet name="EDIFICIO G-PB" sheetId="8" r:id="rId13"/>
    <sheet name="EDIFICIO G-PA" sheetId="2" r:id="rId14"/>
    <sheet name="EDIFICIO H" sheetId="5" r:id="rId15"/>
    <sheet name="EDIFICIO J" sheetId="16" r:id="rId16"/>
    <sheet name="EDIFICIO K" sheetId="10" r:id="rId17"/>
    <sheet name="EDIFICIO M" sheetId="3" r:id="rId18"/>
  </sheets>
  <definedNames>
    <definedName name="_xlnm.Print_Titles" localSheetId="17">'EDIFICIO M'!$13:$14</definedName>
  </definedNames>
  <calcPr calcId="162913"/>
</workbook>
</file>

<file path=xl/calcChain.xml><?xml version="1.0" encoding="utf-8"?>
<calcChain xmlns="http://schemas.openxmlformats.org/spreadsheetml/2006/main">
  <c r="R45" i="16" l="1"/>
  <c r="S45" i="16"/>
  <c r="T45" i="16"/>
  <c r="U45" i="16"/>
  <c r="V45" i="16"/>
  <c r="W45" i="16"/>
  <c r="X45" i="16"/>
  <c r="Y45" i="16"/>
  <c r="Z45" i="16"/>
  <c r="R44" i="16"/>
  <c r="S44" i="16"/>
  <c r="T44" i="16"/>
  <c r="U44" i="16"/>
  <c r="V44" i="16"/>
  <c r="W44" i="16"/>
  <c r="X44" i="16"/>
  <c r="Y44" i="16"/>
  <c r="Z44" i="16"/>
  <c r="F46" i="3"/>
  <c r="G45" i="3"/>
  <c r="H45" i="3"/>
  <c r="I45" i="3"/>
  <c r="J45" i="3"/>
  <c r="K45" i="3"/>
  <c r="L45" i="3"/>
  <c r="M45" i="3"/>
  <c r="N45" i="3"/>
  <c r="O45" i="3"/>
  <c r="P45" i="3"/>
  <c r="Q45" i="3"/>
  <c r="R45" i="3"/>
  <c r="S45" i="3"/>
  <c r="T45" i="3"/>
  <c r="U45" i="3"/>
  <c r="V45" i="3"/>
  <c r="W45" i="3"/>
  <c r="X45" i="3"/>
  <c r="Y45" i="3"/>
  <c r="Z45" i="3"/>
  <c r="AA45" i="3"/>
  <c r="AB45" i="3"/>
  <c r="AC45" i="3"/>
  <c r="AD45" i="3"/>
  <c r="AE45" i="3"/>
  <c r="AF45" i="3"/>
  <c r="AG45" i="3"/>
  <c r="AH45" i="3"/>
  <c r="AI45" i="3"/>
  <c r="F44" i="3"/>
  <c r="G46" i="5"/>
  <c r="H46" i="5"/>
  <c r="I46" i="5"/>
  <c r="J46" i="5"/>
  <c r="K46" i="5"/>
  <c r="L46" i="5"/>
  <c r="M46" i="5"/>
  <c r="N46" i="5"/>
  <c r="O46" i="5"/>
  <c r="P46" i="5"/>
  <c r="Q46" i="5"/>
  <c r="R46" i="5"/>
  <c r="S46" i="5"/>
  <c r="T46" i="5"/>
  <c r="U46" i="5"/>
  <c r="V46" i="5"/>
  <c r="W46" i="5"/>
  <c r="AC46" i="5"/>
  <c r="AD46" i="5"/>
  <c r="AE46" i="5"/>
  <c r="G45" i="5"/>
  <c r="H45" i="5"/>
  <c r="I45" i="5"/>
  <c r="J45" i="5"/>
  <c r="K45" i="5"/>
  <c r="L45" i="5"/>
  <c r="M45" i="5"/>
  <c r="N45" i="5"/>
  <c r="O45" i="5"/>
  <c r="P45" i="5"/>
  <c r="Q45" i="5"/>
  <c r="R45" i="5"/>
  <c r="S45" i="5"/>
  <c r="T45" i="5"/>
  <c r="U45" i="5"/>
  <c r="V45" i="5"/>
  <c r="W45" i="5"/>
  <c r="AC45" i="5"/>
  <c r="AD45" i="5"/>
  <c r="AE45" i="5"/>
  <c r="F45" i="5"/>
  <c r="G45" i="7"/>
  <c r="H45" i="7"/>
  <c r="I45" i="7"/>
  <c r="J45" i="7"/>
  <c r="K45" i="7"/>
  <c r="L45" i="7"/>
  <c r="M45" i="7"/>
  <c r="N45" i="7"/>
  <c r="O45" i="7"/>
  <c r="P45" i="7"/>
  <c r="Q45" i="7"/>
  <c r="R45" i="7"/>
  <c r="S45" i="7"/>
  <c r="T45" i="7"/>
  <c r="U45" i="7"/>
  <c r="V45" i="7"/>
  <c r="W45" i="7"/>
  <c r="X45" i="7"/>
  <c r="Y45" i="7"/>
  <c r="Z45" i="7"/>
  <c r="F44" i="7"/>
  <c r="G44" i="7"/>
  <c r="H44" i="7"/>
  <c r="I44" i="7"/>
  <c r="J44" i="7"/>
  <c r="K44" i="7"/>
  <c r="L44" i="7"/>
  <c r="M44" i="7"/>
  <c r="N44" i="7"/>
  <c r="O44" i="7"/>
  <c r="P44" i="7"/>
  <c r="Q44" i="7"/>
  <c r="R44" i="7"/>
  <c r="S44" i="7"/>
  <c r="T44" i="7"/>
  <c r="U44" i="7"/>
  <c r="V44" i="7"/>
  <c r="W44" i="7"/>
  <c r="X44" i="7"/>
  <c r="Y44" i="7"/>
  <c r="Z44" i="7"/>
  <c r="F45" i="3" l="1"/>
  <c r="H46" i="10"/>
  <c r="L46" i="10"/>
  <c r="P46" i="10"/>
  <c r="T46" i="10"/>
  <c r="X46" i="10"/>
  <c r="AB46" i="10"/>
  <c r="AF46" i="10"/>
  <c r="AJ46" i="10"/>
  <c r="AN46" i="10"/>
  <c r="G45" i="10"/>
  <c r="G46" i="10" s="1"/>
  <c r="H45" i="10"/>
  <c r="I45" i="10"/>
  <c r="I46" i="10" s="1"/>
  <c r="J45" i="10"/>
  <c r="J46" i="10" s="1"/>
  <c r="K45" i="10"/>
  <c r="K46" i="10" s="1"/>
  <c r="L45" i="10"/>
  <c r="M45" i="10"/>
  <c r="M46" i="10" s="1"/>
  <c r="N45" i="10"/>
  <c r="N46" i="10" s="1"/>
  <c r="O45" i="10"/>
  <c r="O46" i="10" s="1"/>
  <c r="P45" i="10"/>
  <c r="Q45" i="10"/>
  <c r="Q46" i="10" s="1"/>
  <c r="R45" i="10"/>
  <c r="R46" i="10" s="1"/>
  <c r="S45" i="10"/>
  <c r="S46" i="10" s="1"/>
  <c r="T45" i="10"/>
  <c r="U45" i="10"/>
  <c r="U46" i="10" s="1"/>
  <c r="V45" i="10"/>
  <c r="V46" i="10" s="1"/>
  <c r="W45" i="10"/>
  <c r="W46" i="10" s="1"/>
  <c r="X45" i="10"/>
  <c r="Y45" i="10"/>
  <c r="Y46" i="10" s="1"/>
  <c r="Z45" i="10"/>
  <c r="Z46" i="10" s="1"/>
  <c r="AA45" i="10"/>
  <c r="AA46" i="10" s="1"/>
  <c r="AB45" i="10"/>
  <c r="AC45" i="10"/>
  <c r="AC46" i="10" s="1"/>
  <c r="AD45" i="10"/>
  <c r="AD46" i="10" s="1"/>
  <c r="AE45" i="10"/>
  <c r="AE46" i="10" s="1"/>
  <c r="AF45" i="10"/>
  <c r="AG45" i="10"/>
  <c r="AG46" i="10" s="1"/>
  <c r="AH45" i="10"/>
  <c r="AH46" i="10" s="1"/>
  <c r="AI45" i="10"/>
  <c r="AI46" i="10" s="1"/>
  <c r="AJ45" i="10"/>
  <c r="AK45" i="10"/>
  <c r="AK46" i="10" s="1"/>
  <c r="AL45" i="10"/>
  <c r="AL46" i="10" s="1"/>
  <c r="AM45" i="10"/>
  <c r="AM46" i="10" s="1"/>
  <c r="AN45" i="10"/>
  <c r="AO45" i="10"/>
  <c r="AO46" i="10" s="1"/>
  <c r="AP45" i="10"/>
  <c r="AP46" i="10" s="1"/>
  <c r="G45" i="16"/>
  <c r="H45" i="16"/>
  <c r="I45" i="16"/>
  <c r="J45" i="16"/>
  <c r="K45" i="16"/>
  <c r="L45" i="16"/>
  <c r="M45" i="16"/>
  <c r="N45" i="16"/>
  <c r="O45" i="16"/>
  <c r="P45" i="16"/>
  <c r="Q45" i="16"/>
  <c r="F45" i="16"/>
  <c r="G44" i="16"/>
  <c r="H44" i="16"/>
  <c r="I44" i="16"/>
  <c r="J44" i="16"/>
  <c r="K44" i="16"/>
  <c r="L44" i="16"/>
  <c r="M44" i="16"/>
  <c r="N44" i="16"/>
  <c r="O44" i="16"/>
  <c r="P44" i="16"/>
  <c r="Q44" i="16"/>
  <c r="F46" i="5"/>
  <c r="G43" i="2"/>
  <c r="H43" i="2"/>
  <c r="I43" i="2"/>
  <c r="J43" i="2"/>
  <c r="K43" i="2"/>
  <c r="L43" i="2"/>
  <c r="M43" i="2"/>
  <c r="N43" i="2"/>
  <c r="O43" i="2"/>
  <c r="P43" i="2"/>
  <c r="Q43" i="2"/>
  <c r="R43" i="2"/>
  <c r="S43" i="2"/>
  <c r="T43" i="2"/>
  <c r="U43" i="2"/>
  <c r="V43" i="2"/>
  <c r="W43" i="2"/>
  <c r="X43" i="2"/>
  <c r="Y43" i="2"/>
  <c r="Z43" i="2"/>
  <c r="AA43" i="2"/>
  <c r="AB43" i="2"/>
  <c r="AC43" i="2"/>
  <c r="AD43" i="2"/>
  <c r="F43" i="2"/>
  <c r="G42" i="2"/>
  <c r="H42" i="2"/>
  <c r="I42" i="2"/>
  <c r="J42" i="2"/>
  <c r="K42" i="2"/>
  <c r="L42" i="2"/>
  <c r="M42" i="2"/>
  <c r="N42" i="2"/>
  <c r="O42" i="2"/>
  <c r="P42" i="2"/>
  <c r="Q42" i="2"/>
  <c r="R42" i="2"/>
  <c r="S42" i="2"/>
  <c r="T42" i="2"/>
  <c r="U42" i="2"/>
  <c r="V42" i="2"/>
  <c r="W42" i="2"/>
  <c r="X42" i="2"/>
  <c r="Y42" i="2"/>
  <c r="Z42" i="2"/>
  <c r="AA42" i="2"/>
  <c r="AB42" i="2"/>
  <c r="AC42" i="2"/>
  <c r="AD42" i="2"/>
  <c r="G44" i="8"/>
  <c r="H44" i="8"/>
  <c r="I44" i="8"/>
  <c r="J44" i="8"/>
  <c r="K44" i="8"/>
  <c r="L44" i="8"/>
  <c r="M44" i="8"/>
  <c r="N44" i="8"/>
  <c r="O44" i="8"/>
  <c r="P44" i="8"/>
  <c r="Q44" i="8"/>
  <c r="R44" i="8"/>
  <c r="S44" i="8"/>
  <c r="T44" i="8"/>
  <c r="U44" i="8"/>
  <c r="V44" i="8"/>
  <c r="W44" i="8"/>
  <c r="X44" i="8"/>
  <c r="Y44" i="8"/>
  <c r="F44" i="8"/>
  <c r="Y43" i="8"/>
  <c r="G43" i="8"/>
  <c r="H43" i="8"/>
  <c r="I43" i="8"/>
  <c r="J43" i="8"/>
  <c r="K43" i="8"/>
  <c r="L43" i="8"/>
  <c r="M43" i="8"/>
  <c r="N43" i="8"/>
  <c r="O43" i="8"/>
  <c r="P43" i="8"/>
  <c r="Q43" i="8"/>
  <c r="R43" i="8"/>
  <c r="S43" i="8"/>
  <c r="T43" i="8"/>
  <c r="U43" i="8"/>
  <c r="V43" i="8"/>
  <c r="W43" i="8"/>
  <c r="X43" i="8"/>
  <c r="F43" i="8"/>
  <c r="G48" i="19"/>
  <c r="H48" i="19"/>
  <c r="L48" i="19"/>
  <c r="M48" i="19"/>
  <c r="N48" i="19"/>
  <c r="F48" i="19"/>
  <c r="G47" i="15"/>
  <c r="H47" i="15"/>
  <c r="I47" i="15"/>
  <c r="J47" i="15"/>
  <c r="K47" i="15"/>
  <c r="L47" i="15"/>
  <c r="M47" i="15"/>
  <c r="N47" i="15"/>
  <c r="O47" i="15"/>
  <c r="P47" i="15"/>
  <c r="Q47" i="15"/>
  <c r="R47" i="15"/>
  <c r="S47" i="15"/>
  <c r="F47" i="15"/>
  <c r="G46" i="15"/>
  <c r="H46" i="15"/>
  <c r="I46" i="15"/>
  <c r="J46" i="15"/>
  <c r="K46" i="15"/>
  <c r="L46" i="15"/>
  <c r="M46" i="15"/>
  <c r="N46" i="15"/>
  <c r="O46" i="15"/>
  <c r="P46" i="15"/>
  <c r="Q46" i="15"/>
  <c r="R46" i="15"/>
  <c r="S46" i="15"/>
  <c r="F45" i="7"/>
  <c r="P47" i="18"/>
  <c r="G46" i="18"/>
  <c r="H46" i="18"/>
  <c r="I46" i="18"/>
  <c r="J46" i="18"/>
  <c r="K46" i="18"/>
  <c r="L46" i="18"/>
  <c r="M46" i="18"/>
  <c r="N46" i="18"/>
  <c r="O46" i="18"/>
  <c r="P46" i="18"/>
  <c r="Q46" i="18"/>
  <c r="R46" i="18"/>
  <c r="G45" i="18"/>
  <c r="H45" i="18"/>
  <c r="I45" i="18"/>
  <c r="J45" i="18"/>
  <c r="K45" i="18"/>
  <c r="L45" i="18"/>
  <c r="M45" i="18"/>
  <c r="N45" i="18"/>
  <c r="O45" i="18"/>
  <c r="P45" i="18"/>
  <c r="Q45" i="18"/>
  <c r="R45" i="18"/>
  <c r="F46" i="18"/>
  <c r="F45" i="18"/>
  <c r="G47" i="17"/>
  <c r="H47" i="17"/>
  <c r="I47" i="17"/>
  <c r="J47" i="17"/>
  <c r="K47" i="17"/>
  <c r="L47" i="17"/>
  <c r="M47" i="17"/>
  <c r="N47" i="17"/>
  <c r="O47" i="17"/>
  <c r="P47" i="17"/>
  <c r="F47" i="17"/>
  <c r="G46" i="17"/>
  <c r="H46" i="17"/>
  <c r="I46" i="17"/>
  <c r="J46" i="17"/>
  <c r="K46" i="17"/>
  <c r="L46" i="17"/>
  <c r="M46" i="17"/>
  <c r="N46" i="17"/>
  <c r="O46" i="17"/>
  <c r="P46" i="17"/>
  <c r="F46" i="17"/>
  <c r="G45" i="6"/>
  <c r="H45" i="6"/>
  <c r="I45" i="6"/>
  <c r="J45" i="6"/>
  <c r="K45" i="6"/>
  <c r="L45" i="6"/>
  <c r="M45" i="6"/>
  <c r="N45" i="6"/>
  <c r="F45" i="6"/>
  <c r="F44" i="6"/>
  <c r="F40" i="1"/>
  <c r="AI42" i="1" l="1"/>
  <c r="G41" i="1"/>
  <c r="H41" i="1"/>
  <c r="I41" i="1"/>
  <c r="J41" i="1"/>
  <c r="K41" i="1"/>
  <c r="L41" i="1"/>
  <c r="M41" i="1"/>
  <c r="N41" i="1"/>
  <c r="O41" i="1"/>
  <c r="P41" i="1"/>
  <c r="Q41" i="1"/>
  <c r="R41" i="1"/>
  <c r="S41" i="1"/>
  <c r="T41" i="1"/>
  <c r="U41" i="1"/>
  <c r="V41" i="1"/>
  <c r="W41" i="1"/>
  <c r="X41" i="1"/>
  <c r="Y41" i="1"/>
  <c r="Z41" i="1"/>
  <c r="AA41" i="1"/>
  <c r="AB41" i="1"/>
  <c r="AC41" i="1"/>
  <c r="AD41" i="1"/>
  <c r="AE41" i="1"/>
  <c r="AF41" i="1"/>
  <c r="AG41" i="1"/>
  <c r="AH41" i="1"/>
  <c r="AI41" i="1"/>
  <c r="AJ41" i="1"/>
  <c r="AK41" i="1"/>
  <c r="F41" i="1"/>
  <c r="M40" i="1"/>
  <c r="N40" i="1"/>
  <c r="O40" i="1"/>
  <c r="P40" i="1"/>
  <c r="Q40" i="1"/>
  <c r="R40" i="1"/>
  <c r="S40" i="1"/>
  <c r="T40" i="1"/>
  <c r="U40" i="1"/>
  <c r="V40" i="1"/>
  <c r="W40" i="1"/>
  <c r="X40" i="1"/>
  <c r="Y40" i="1"/>
  <c r="Z40" i="1"/>
  <c r="AA40" i="1"/>
  <c r="AB40" i="1"/>
  <c r="AC40" i="1"/>
  <c r="AD40" i="1"/>
  <c r="AE40" i="1"/>
  <c r="AF40" i="1"/>
  <c r="AG40" i="1"/>
  <c r="AH40" i="1"/>
  <c r="AI40" i="1"/>
  <c r="AJ40" i="1"/>
  <c r="AK40" i="1"/>
  <c r="F40" i="22" l="1"/>
  <c r="G39" i="22"/>
  <c r="F39" i="22"/>
  <c r="G38" i="22"/>
  <c r="F39" i="21"/>
  <c r="F40" i="21" s="1"/>
  <c r="H40" i="21"/>
  <c r="G40" i="21"/>
  <c r="G41" i="14"/>
  <c r="H41" i="14"/>
  <c r="I41" i="14"/>
  <c r="J41" i="14"/>
  <c r="K41" i="14"/>
  <c r="L41" i="14"/>
  <c r="M41" i="14"/>
  <c r="N41" i="14"/>
  <c r="O41" i="14"/>
  <c r="P41" i="14"/>
  <c r="F42" i="14"/>
  <c r="F41" i="14"/>
  <c r="G42" i="20"/>
  <c r="H42" i="20"/>
  <c r="I42" i="20"/>
  <c r="J42" i="20"/>
  <c r="K42" i="20"/>
  <c r="L42" i="20"/>
  <c r="F42" i="20"/>
  <c r="I40" i="14" l="1"/>
  <c r="F40" i="14"/>
  <c r="F41" i="20" l="1"/>
  <c r="H42" i="23" l="1"/>
  <c r="H43" i="23" s="1"/>
  <c r="G42" i="23"/>
  <c r="G43" i="23" s="1"/>
  <c r="F42" i="23"/>
  <c r="F43" i="23" s="1"/>
  <c r="F38" i="22" l="1"/>
  <c r="H39" i="21"/>
  <c r="G39" i="21"/>
  <c r="L41" i="20"/>
  <c r="K41" i="20"/>
  <c r="J41" i="20"/>
  <c r="I41" i="20"/>
  <c r="H41" i="20"/>
  <c r="G41" i="20"/>
  <c r="F43" i="20" l="1"/>
  <c r="F41" i="21"/>
  <c r="N47" i="19"/>
  <c r="M47" i="19"/>
  <c r="L47" i="19"/>
  <c r="H47" i="19"/>
  <c r="G47" i="19"/>
  <c r="F47" i="19"/>
  <c r="F49" i="19" s="1"/>
  <c r="F44" i="16"/>
  <c r="F46" i="16" l="1"/>
  <c r="F47" i="16" s="1"/>
  <c r="F47" i="18"/>
  <c r="M47" i="18"/>
  <c r="F48" i="17"/>
  <c r="F46" i="15"/>
  <c r="F48" i="15" l="1"/>
  <c r="H48" i="15"/>
  <c r="Q48" i="15"/>
  <c r="F45" i="10"/>
  <c r="F46" i="10" s="1"/>
  <c r="G40" i="14"/>
  <c r="H40" i="14"/>
  <c r="J40" i="14"/>
  <c r="K40" i="14"/>
  <c r="L40" i="14"/>
  <c r="M40" i="14"/>
  <c r="N40" i="14"/>
  <c r="O40" i="14"/>
  <c r="P40" i="14"/>
  <c r="F49" i="15" l="1"/>
  <c r="AG44" i="3"/>
  <c r="AH44" i="3"/>
  <c r="AI44" i="3"/>
  <c r="AB44" i="2"/>
  <c r="AC44" i="2"/>
  <c r="AD44" i="2"/>
  <c r="G44" i="6" l="1"/>
  <c r="H44" i="6"/>
  <c r="I44" i="6"/>
  <c r="J44" i="6"/>
  <c r="K44" i="6"/>
  <c r="L44" i="6"/>
  <c r="M44" i="6"/>
  <c r="N44" i="6"/>
  <c r="G40" i="1"/>
  <c r="H40" i="1"/>
  <c r="I40" i="1"/>
  <c r="J40" i="1"/>
  <c r="K40" i="1"/>
  <c r="L40" i="1"/>
  <c r="G44" i="3"/>
  <c r="H44" i="3"/>
  <c r="I44" i="3"/>
  <c r="J44" i="3"/>
  <c r="K44" i="3"/>
  <c r="L44" i="3"/>
  <c r="M44" i="3"/>
  <c r="N44" i="3"/>
  <c r="O44" i="3"/>
  <c r="P44" i="3"/>
  <c r="Q44" i="3"/>
  <c r="R44" i="3"/>
  <c r="S44" i="3"/>
  <c r="T44" i="3"/>
  <c r="U44" i="3"/>
  <c r="V44" i="3"/>
  <c r="W44" i="3"/>
  <c r="X44" i="3"/>
  <c r="Y44" i="3"/>
  <c r="Z44" i="3"/>
  <c r="AA44" i="3"/>
  <c r="AB44" i="3"/>
  <c r="AC44" i="3"/>
  <c r="AD44" i="3"/>
  <c r="AE44" i="3"/>
  <c r="AF44" i="3"/>
  <c r="F42" i="2"/>
  <c r="F47" i="10"/>
  <c r="U42" i="1" l="1"/>
  <c r="F42" i="1"/>
  <c r="F43" i="1" s="1"/>
  <c r="N42" i="1"/>
  <c r="F47" i="3"/>
  <c r="F44" i="2"/>
  <c r="F48" i="10"/>
  <c r="M45" i="8" l="1"/>
  <c r="N45" i="8"/>
  <c r="O45" i="8"/>
  <c r="F45" i="8" l="1"/>
  <c r="F46" i="8" s="1"/>
  <c r="F46" i="6"/>
  <c r="AC42" i="1" l="1"/>
  <c r="F45" i="2"/>
  <c r="M46" i="7" l="1"/>
  <c r="R46" i="7"/>
  <c r="F46" i="7"/>
  <c r="H46" i="7"/>
  <c r="H46" i="6"/>
  <c r="F47" i="7" l="1"/>
  <c r="F47" i="6"/>
</calcChain>
</file>

<file path=xl/sharedStrings.xml><?xml version="1.0" encoding="utf-8"?>
<sst xmlns="http://schemas.openxmlformats.org/spreadsheetml/2006/main" count="1466" uniqueCount="504">
  <si>
    <t xml:space="preserve">FECHA DE VERIFICACION: </t>
  </si>
  <si>
    <t>1= SI CUMPLE</t>
  </si>
  <si>
    <t>0=NO CUMPLE</t>
  </si>
  <si>
    <t>RECURSOS MATERIALES</t>
  </si>
  <si>
    <t>CONTABILIDAD</t>
  </si>
  <si>
    <t>RECURSOS HUMANOS</t>
  </si>
  <si>
    <t>MANTENIMIENTO</t>
  </si>
  <si>
    <t>DIRECCIÓN DE ADMINISTRACIÓN Y FINANZAS</t>
  </si>
  <si>
    <t>No.</t>
  </si>
  <si>
    <t xml:space="preserve">ASPECTOS  A EVALUAR </t>
  </si>
  <si>
    <t>VERIFICAR</t>
  </si>
  <si>
    <t>JESÚS ALBERTO PULIDO RAMÍREZ</t>
  </si>
  <si>
    <t>JORGE DELGADO UC</t>
  </si>
  <si>
    <t>IGNACIO VÁZQUEZ IZQUIERDO</t>
  </si>
  <si>
    <t>CARLOS CONTRERAS VENTURA</t>
  </si>
  <si>
    <t>CECILIA DZIB BUENFIL</t>
  </si>
  <si>
    <t>DAVID SADOT LÓPEZ SANTAELLA</t>
  </si>
  <si>
    <t>ATOCHA GUADALUPE LÓPEZ MAAS</t>
  </si>
  <si>
    <t>YAZMÍN DOMÍNGUEZ SÁNCHEZ</t>
  </si>
  <si>
    <t>DAVE PETUEL PEÑALVER CIME</t>
  </si>
  <si>
    <t>SERGIO SÁNCHEZ PÉREZ</t>
  </si>
  <si>
    <t>GENNY CONCEPCIÓN MARTÍNEZ TORES</t>
  </si>
  <si>
    <t>ARCHIVO</t>
  </si>
  <si>
    <t>PUNTUACIÓN:</t>
  </si>
  <si>
    <t>PROMEDIO:</t>
  </si>
  <si>
    <t>DEUSE</t>
  </si>
  <si>
    <t xml:space="preserve">FECHA DE VERIFICACIÓN: </t>
  </si>
  <si>
    <t>1=CUMPLE</t>
  </si>
  <si>
    <t>G-224</t>
  </si>
  <si>
    <t>G-222</t>
  </si>
  <si>
    <t>G-212</t>
  </si>
  <si>
    <t>G-212 A</t>
  </si>
  <si>
    <t>G-213</t>
  </si>
  <si>
    <t>G-221</t>
  </si>
  <si>
    <t>G-214</t>
  </si>
  <si>
    <t>G-220</t>
  </si>
  <si>
    <t>G-215</t>
  </si>
  <si>
    <t>G-216</t>
  </si>
  <si>
    <t>G-218</t>
  </si>
  <si>
    <t>G-219</t>
  </si>
  <si>
    <t>G-228 A</t>
  </si>
  <si>
    <t>G-211</t>
  </si>
  <si>
    <t>G-217</t>
  </si>
  <si>
    <t>M105-1</t>
  </si>
  <si>
    <t>M105-2</t>
  </si>
  <si>
    <t>M106-1</t>
  </si>
  <si>
    <t>M106-2</t>
  </si>
  <si>
    <t>M106-3</t>
  </si>
  <si>
    <t>M107-1</t>
  </si>
  <si>
    <t>M107-2</t>
  </si>
  <si>
    <t>M212</t>
  </si>
  <si>
    <t>M213</t>
  </si>
  <si>
    <t>M214</t>
  </si>
  <si>
    <t>M215</t>
  </si>
  <si>
    <t>M216</t>
  </si>
  <si>
    <t>M217</t>
  </si>
  <si>
    <t>M218</t>
  </si>
  <si>
    <t>M219</t>
  </si>
  <si>
    <t>Norma Angélica Hernandez Sandoval</t>
  </si>
  <si>
    <t>Mayra Guadalupe Fuentes Sosa</t>
  </si>
  <si>
    <t>Karla Vanessa Cabrera Castillo</t>
  </si>
  <si>
    <t>Liliana Avila Galicia</t>
  </si>
  <si>
    <t>Gustavo Adolfo Fajardo Pulido</t>
  </si>
  <si>
    <t>Sandra Hernandez Chacon</t>
  </si>
  <si>
    <t>Gerardo Fuster Lopez</t>
  </si>
  <si>
    <t>Sergio Roberto Preza Medina</t>
  </si>
  <si>
    <t>Juan Carlos Sandoval Villegas</t>
  </si>
  <si>
    <t>Rocio Arceo Diaz</t>
  </si>
  <si>
    <t>Ana Isabel Romero Flores</t>
  </si>
  <si>
    <t>Luis Francisco Gonzalez Garcia</t>
  </si>
  <si>
    <t>SALA DE JUNTAS 222</t>
  </si>
  <si>
    <t>SERVICIOS ESCOLARES</t>
  </si>
  <si>
    <t>ALDO CUEVAS HERNÁNDEZ</t>
  </si>
  <si>
    <t>NANCI NOEMI TUZ ALBORNOZ</t>
  </si>
  <si>
    <t>ANGELINA DE JESUS ROSADO COCOM</t>
  </si>
  <si>
    <t>MAYRA HERNÁNDEZ AQUINO</t>
  </si>
  <si>
    <t>BLANCA NOEMI KU MAY</t>
  </si>
  <si>
    <t>LEOPOLDO IGNACIO ROMERO VILLALOBOS</t>
  </si>
  <si>
    <t>NELVA ISELA CORDOVA HERNÁNDEZ</t>
  </si>
  <si>
    <t>KARLA VIANEY VIDAL LÓPEZ</t>
  </si>
  <si>
    <t xml:space="preserve">ROSA ISELA TEYSSIER CALTENCO </t>
  </si>
  <si>
    <t>SECRETARÍA DE VINCULACIÓN</t>
  </si>
  <si>
    <t>SEGUIMIENTO DE EGRESADOS-AREA SIN CÓDIGO</t>
  </si>
  <si>
    <t>AREA DE CRI RECEPCIÓN Y LABORATORIOS</t>
  </si>
  <si>
    <t>JURÍDICO</t>
  </si>
  <si>
    <t>CONTRALORÍA</t>
  </si>
  <si>
    <t>K220</t>
  </si>
  <si>
    <t>K219</t>
  </si>
  <si>
    <t>K218</t>
  </si>
  <si>
    <t>K217</t>
  </si>
  <si>
    <t>K216</t>
  </si>
  <si>
    <t>K215</t>
  </si>
  <si>
    <t>K214</t>
  </si>
  <si>
    <t>K213</t>
  </si>
  <si>
    <t>K212</t>
  </si>
  <si>
    <t>K211</t>
  </si>
  <si>
    <t>K206</t>
  </si>
  <si>
    <t>K206A</t>
  </si>
  <si>
    <t>PORCENTAJE TOTAL</t>
  </si>
  <si>
    <t>PORCENTAJE POR DIRECCIÓN:</t>
  </si>
  <si>
    <t>FECHA DE VERIFICACIÓN:</t>
  </si>
  <si>
    <t>DIVISIÓN DE GASTRONOMÍA</t>
  </si>
  <si>
    <t>DIVISIÓN ECONÓMICO ADMINISTRATIVAS</t>
  </si>
  <si>
    <t>RUBEN MONTIEL JIMENEZ</t>
  </si>
  <si>
    <t>NATALIA AGUIRRE VERGARA</t>
  </si>
  <si>
    <t>RANDHY YAM ALBORNOZ</t>
  </si>
  <si>
    <t>ARCHIVO DE SERVICIOS ESCOLARES</t>
  </si>
  <si>
    <t>DIRECCIÓN DE PLANEACIÓN, PROGRAMACIÓN, EVALUACIÓN Y UNIDAD DE TRANSPARENCIA, ACCESO A LA INFORMACIÓN Y PROTECCIÓN DE DATOS PERSONALES</t>
  </si>
  <si>
    <t>SALA DE JUNTAS</t>
  </si>
  <si>
    <t>SUBDIRECCIÓN DE PROYECTOS DE VINCULACIÓN E INTERNACIONALIZACIÓN</t>
  </si>
  <si>
    <t>DEPTO. DE ESTADÍSTICA</t>
  </si>
  <si>
    <t>DEPTO. DE PRESUPUESTO</t>
  </si>
  <si>
    <t>COORD. DE PLANEACIÓN</t>
  </si>
  <si>
    <t>COORD. DE PRESUPUESTO</t>
  </si>
  <si>
    <t>TRANSPARENCIA</t>
  </si>
  <si>
    <t>ING. EN SISTEMAS</t>
  </si>
  <si>
    <t>ASISTENTE</t>
  </si>
  <si>
    <t>SECRETARIA</t>
  </si>
  <si>
    <t>VALERIA CARRILLO MILLÁN</t>
  </si>
  <si>
    <t>DAVID RODRÍGUEZ AC</t>
  </si>
  <si>
    <t>ROSALBA FLORES HUERTA</t>
  </si>
  <si>
    <t>PASCUAL SÁNCHEZ JIMÉNEZ</t>
  </si>
  <si>
    <t>JUSTINO SÁNCHEZ PÉREZ</t>
  </si>
  <si>
    <t>HÉCTOR EMETERIO CÓRDOVA MÉNDEZ</t>
  </si>
  <si>
    <t>MÓNICA PROY CARRETERO</t>
  </si>
  <si>
    <t>MARINNÉ GALICIA GONZÁLEZ</t>
  </si>
  <si>
    <t>MARTIN ARAUJO</t>
  </si>
  <si>
    <t>DIRECTOR/A</t>
  </si>
  <si>
    <t>COORD. CALIDAD</t>
  </si>
  <si>
    <t>COORD. DE VINCULACIÓN</t>
  </si>
  <si>
    <t>JEFA DE OFICINA</t>
  </si>
  <si>
    <t>COORD. DE INNOVACIÓN</t>
  </si>
  <si>
    <t>JEFE/A DE DEPTO.</t>
  </si>
  <si>
    <t>MOVILIDAD NACIONAL</t>
  </si>
  <si>
    <t>ESTADÍAS</t>
  </si>
  <si>
    <t>VISITAS</t>
  </si>
  <si>
    <t>AREA CRI GENERAL</t>
  </si>
  <si>
    <t>DIRECCIÓN</t>
  </si>
  <si>
    <t>GILBERT GARCÍA BAHENA</t>
  </si>
  <si>
    <t>A</t>
  </si>
  <si>
    <t>RECTORÍA</t>
  </si>
  <si>
    <t>NA=NO APLICA</t>
  </si>
  <si>
    <t>NE=NO EVALUADO</t>
  </si>
  <si>
    <t>SIMBOLOGÍA</t>
  </si>
  <si>
    <t>A-124</t>
  </si>
  <si>
    <t>A-121</t>
  </si>
  <si>
    <t>A-123</t>
  </si>
  <si>
    <t>A-114</t>
  </si>
  <si>
    <t>A-113</t>
  </si>
  <si>
    <t>DIRECTOR</t>
  </si>
  <si>
    <t xml:space="preserve">A-128 </t>
  </si>
  <si>
    <t>A-129</t>
  </si>
  <si>
    <t>A-130</t>
  </si>
  <si>
    <t>D-103</t>
  </si>
  <si>
    <t>G-108</t>
  </si>
  <si>
    <t>G-109</t>
  </si>
  <si>
    <t>G-111</t>
  </si>
  <si>
    <t>G-105</t>
  </si>
  <si>
    <t>G-104</t>
  </si>
  <si>
    <t>G-107</t>
  </si>
  <si>
    <t>JEFA DE OFIC. SECAD</t>
  </si>
  <si>
    <t>COORD. IDIOMAS</t>
  </si>
  <si>
    <t>JEFE DE INVESTIGACIÓN</t>
  </si>
  <si>
    <t>JEFA DESARROLLO A.</t>
  </si>
  <si>
    <t>JEFA TUTORÍA</t>
  </si>
  <si>
    <t>E-101</t>
  </si>
  <si>
    <t>K-224</t>
  </si>
  <si>
    <t>K-226</t>
  </si>
  <si>
    <t>K-228</t>
  </si>
  <si>
    <t>K-227</t>
  </si>
  <si>
    <t>K-229</t>
  </si>
  <si>
    <t>K-225</t>
  </si>
  <si>
    <t>K-230</t>
  </si>
  <si>
    <t>JENNY</t>
  </si>
  <si>
    <t>LAURA</t>
  </si>
  <si>
    <t xml:space="preserve"> YADIRA</t>
  </si>
  <si>
    <t xml:space="preserve"> MIRNA</t>
  </si>
  <si>
    <t>K-110</t>
  </si>
  <si>
    <t>TALLER DE GASTRONOMÍA</t>
  </si>
  <si>
    <t>F-114</t>
  </si>
  <si>
    <t>F-115</t>
  </si>
  <si>
    <t>K-109</t>
  </si>
  <si>
    <t>ALMACÉN</t>
  </si>
  <si>
    <t>K-108</t>
  </si>
  <si>
    <t>M 108-2</t>
  </si>
  <si>
    <t xml:space="preserve">M220  </t>
  </si>
  <si>
    <t>RAMIRO HERNÁNDEZ</t>
  </si>
  <si>
    <t>VERÓNICA BOLAÑOS</t>
  </si>
  <si>
    <t>VERÓNICA MARTINEZ</t>
  </si>
  <si>
    <t>NICTÉ MEZA RIOS</t>
  </si>
  <si>
    <t>MARIA PAZ GÓMEZ</t>
  </si>
  <si>
    <t>VIRGINIA ROSETE</t>
  </si>
  <si>
    <t xml:space="preserve"> MIRELLE SOSA</t>
  </si>
  <si>
    <t>TERESA JUÁREZ</t>
  </si>
  <si>
    <t>ENRIQUE PERALTA</t>
  </si>
  <si>
    <t>MIRIAM LÓPEZ</t>
  </si>
  <si>
    <t>ALFREDO CORTÉS</t>
  </si>
  <si>
    <t>GABRIELA MORALES</t>
  </si>
  <si>
    <t>OFELIA MARTÍNEZ</t>
  </si>
  <si>
    <t xml:space="preserve"> MARCO A. MONDRAGON</t>
  </si>
  <si>
    <t>CUBICULO DE PA´S</t>
  </si>
  <si>
    <t>M 221</t>
  </si>
  <si>
    <t>M 222</t>
  </si>
  <si>
    <t xml:space="preserve">M225 </t>
  </si>
  <si>
    <t>M 227</t>
  </si>
  <si>
    <t>M 228-1</t>
  </si>
  <si>
    <t>M 228-2</t>
  </si>
  <si>
    <t>M 229-1</t>
  </si>
  <si>
    <t>M 229-2</t>
  </si>
  <si>
    <t>M 229-3</t>
  </si>
  <si>
    <t>M 230</t>
  </si>
  <si>
    <t>FRANCISCO MEDINA</t>
  </si>
  <si>
    <t>XARENI FIGUEROA</t>
  </si>
  <si>
    <t>HÉCTOR SOTO</t>
  </si>
  <si>
    <t>VIRGINIA GUEVARA</t>
  </si>
  <si>
    <t>ALFREDO CASTILLO</t>
  </si>
  <si>
    <t xml:space="preserve"> DAVID CETINA</t>
  </si>
  <si>
    <t>EVANGELINA CRUCES</t>
  </si>
  <si>
    <t>NATALIA GERÓNIMO</t>
  </si>
  <si>
    <t>ROSALBA CRUZ</t>
  </si>
  <si>
    <t>E-106</t>
  </si>
  <si>
    <t>E-112</t>
  </si>
  <si>
    <t>E-107</t>
  </si>
  <si>
    <t>E-111</t>
  </si>
  <si>
    <t>E-110</t>
  </si>
  <si>
    <t>E-108</t>
  </si>
  <si>
    <t>E-109</t>
  </si>
  <si>
    <t xml:space="preserve">Moises Cua Martínez </t>
  </si>
  <si>
    <t>Ulises</t>
  </si>
  <si>
    <t>MULTIMEDIA</t>
  </si>
  <si>
    <t>ELECTRÓNICA</t>
  </si>
  <si>
    <t>ELECTRICIDAD</t>
  </si>
  <si>
    <t>TALLER PESADO</t>
  </si>
  <si>
    <t>A-</t>
  </si>
  <si>
    <t>DIRECTOR DE DEUSE</t>
  </si>
  <si>
    <t>B</t>
  </si>
  <si>
    <t>B-</t>
  </si>
  <si>
    <t>RECEPCIÓN</t>
  </si>
  <si>
    <t>C-</t>
  </si>
  <si>
    <t>DANIELA OLVERA MÉNDEZ</t>
  </si>
  <si>
    <t>LAURA MIN.</t>
  </si>
  <si>
    <t>GISTAVO S.</t>
  </si>
  <si>
    <t>HIZACHEL</t>
  </si>
  <si>
    <t>Y. DAZA</t>
  </si>
  <si>
    <t>LAUR. VAZQ.</t>
  </si>
  <si>
    <t>ISAI ESP.</t>
  </si>
  <si>
    <t>SOCORRO</t>
  </si>
  <si>
    <t>ISAIAS P.</t>
  </si>
  <si>
    <t>DENNY P.</t>
  </si>
  <si>
    <t>GABRIEL P.</t>
  </si>
  <si>
    <t>MOISES G.</t>
  </si>
  <si>
    <t>MARISOL B.</t>
  </si>
  <si>
    <t>GIOVANY P.</t>
  </si>
  <si>
    <t>SALA JUNTA</t>
  </si>
  <si>
    <t>PAOLA A.</t>
  </si>
  <si>
    <t>MAURICIO P.</t>
  </si>
  <si>
    <t>G-225A</t>
  </si>
  <si>
    <t>F-</t>
  </si>
  <si>
    <t>COMPONENTE</t>
  </si>
  <si>
    <t>ENERGÍA</t>
  </si>
  <si>
    <t>¿Se aprovecha al máximo la luz natural abriendo todas las cortinas anticiclónicas cuando finaliza la temporada de huracanes?</t>
  </si>
  <si>
    <t>¿Se ubica el sitio de trabajo en lugar adecuado para aprovechar al máximo el uso de la iluminación natural?</t>
  </si>
  <si>
    <t>¿En pasillos se aprovecha la iluminación natural?</t>
  </si>
  <si>
    <t>¿Se encuentran limpias las lámparas y luminarias?</t>
  </si>
  <si>
    <t>¿Cuentan con paneles solares?</t>
  </si>
  <si>
    <t>¿Se sustituyen dispositivos de alumbrado incandescente por sistemas basados en tubos fluorescentes, lámparas de sodio o lámparas de luminaria tipo LED?</t>
  </si>
  <si>
    <t>¿Cuentan los baños, cubículos, pasillos, salones para clase, etc., con temporizadores o bien lámparas LED?</t>
  </si>
  <si>
    <t>¿Funcionan adecuadamente las luminarias?</t>
  </si>
  <si>
    <t>¿Se  apagan las luces cuando no se estén utilizando?</t>
  </si>
  <si>
    <t>¿Todas las áreas de trabajo cuentan con focos LED?</t>
  </si>
  <si>
    <t>¿Los niveles de iluminación son los adecuados y no existe un exceso de luz artificial en zonas poco visitadas o donde su incidencia no es importante?</t>
  </si>
  <si>
    <t>¿Las áreas de trabajo cuentan con iluminación natural adecuada?</t>
  </si>
  <si>
    <t>¿Se tiene iluminación artificial y natural al mismo tiempo en algunos sitios?</t>
  </si>
  <si>
    <t>¿Se tienen puertas automáticas en la entrada del edificio para optimizar el A/A?</t>
  </si>
  <si>
    <t>EQUIPOS INFORMÁTICOS</t>
  </si>
  <si>
    <t>AIRE ACONDICIONADO</t>
  </si>
  <si>
    <t>¿Se tienen configurados los equipos en modo de “ahorro de energía”?</t>
  </si>
  <si>
    <t>PAPEL</t>
  </si>
  <si>
    <t>AGUA</t>
  </si>
  <si>
    <t xml:space="preserve">RESIDUO PELIGROSO Y DE MANEJO ESPECIAL </t>
  </si>
  <si>
    <t>¿Se usa la opción de imprimir a doble cara cuando no se trate de documentación oficial?</t>
  </si>
  <si>
    <t>¿En la medida de lo posible, se guardan los documentos en forma digital?</t>
  </si>
  <si>
    <t>¿Se hace uso racional del agua, controlando el caudal de los grifos e instalaciones, con equipos ahorradores?</t>
  </si>
  <si>
    <t>¿Se tienen fugas de agua y grifos en baños, lavabos o limpieza?</t>
  </si>
  <si>
    <t>¿Los grifos se encuentran en condiciones adecuadas y sin fugas?</t>
  </si>
  <si>
    <t>¿Se acopian los cartuchos de tóner y cartuchos de tinta vacíos para depositar en los contenedores o sitios para ello?</t>
  </si>
  <si>
    <t>¿El aceite usado en cocinas y/o talleres es depositado en contenedores especiales, rotulados y colocados en sitios adecuados?</t>
  </si>
  <si>
    <t xml:space="preserve">                   FECHA DE VERIFICACIÓN: </t>
  </si>
  <si>
    <t xml:space="preserve">AUDITORIOS </t>
  </si>
  <si>
    <t>BAÑOS</t>
  </si>
  <si>
    <t>PASILLO</t>
  </si>
  <si>
    <t>ÁREA</t>
  </si>
  <si>
    <t>Vericar si son luminarias de rejillas o de pantalla</t>
  </si>
  <si>
    <t>¿Las impresoras y fotocopiadoras de las oficinas se encienden únicamente cuando van a usarse o está en modo ahorro de energía?</t>
  </si>
  <si>
    <t>¿Los equipos electrónicos (proyectores y pantallas) se encuentran apagados cuando no se usan en un periodo de tiempo?  (10 min.)</t>
  </si>
  <si>
    <t>¿El nivel de enfriamiento del A/A se tiene en temperaturas adecuadas de confort, 23°?</t>
  </si>
  <si>
    <t>¿Se apaga el aire acondicionado cuando las áreas no estén ocupadas? (30 minutos).</t>
  </si>
  <si>
    <t>¿Se desconectan de la red las cámaras, ordenadores, fotocopiadoras y otros aparatos electrónicos de las oficinas cuando finaliza su jornada de trabajo?</t>
  </si>
  <si>
    <t>¿Las impresoras de las oficinas están configuradas en modo ahorro de energía?</t>
  </si>
  <si>
    <t>¿En la oficina se tiene un sitio para disposición de tóners y cartuchos? (puede estar a la vista o no)</t>
  </si>
  <si>
    <t>¿En las oficinas el fotocopiado se utiliza el papel por las dos caras?</t>
  </si>
  <si>
    <t>¿Se cuenta con una bandeja de papel a la vista para ser usado y reutilizado?</t>
  </si>
  <si>
    <t>¿Existe a la vista una bandeja con papel sin usar?</t>
  </si>
  <si>
    <t>¿Es reutilizado papel reciclado tanto para fotocopiar como para imprimir?</t>
  </si>
  <si>
    <t>LISTA DE VERIFICACION DEL PROGRAMA OFICINAS SUSTENTABLES (P.O.S.)</t>
  </si>
  <si>
    <t>MANUEL</t>
  </si>
  <si>
    <t>JOSÉ LUIS MACÍAS</t>
  </si>
  <si>
    <t xml:space="preserve">EDIFICIO </t>
  </si>
  <si>
    <t xml:space="preserve">EDIFICIO: </t>
  </si>
  <si>
    <t>EDIFICIO:</t>
  </si>
  <si>
    <t>A            DIRECCIÓN DE ADMNISTRACIÓN Y FINANZAS</t>
  </si>
  <si>
    <t>EDIFICO:</t>
  </si>
  <si>
    <t>D        SECRETARÍA DE VINCULACIÓN</t>
  </si>
  <si>
    <t>__________</t>
  </si>
  <si>
    <t>_________________</t>
  </si>
  <si>
    <t>_______________________</t>
  </si>
  <si>
    <t>G    PLANTA BAJA SECRETARÍA ACADÉMICA</t>
  </si>
  <si>
    <t xml:space="preserve">VERIFICAR </t>
  </si>
  <si>
    <t xml:space="preserve"> G PLANTA ALTA DIVISIÓN DE GASTRONOMÍA</t>
  </si>
  <si>
    <t xml:space="preserve"> H         DIVISIÓN DE INGENIERÍA Y TECNOLOGÍA</t>
  </si>
  <si>
    <t>M          DIVISIÓN ECONÓMICO ADMINISTRATIVAS</t>
  </si>
  <si>
    <t xml:space="preserve">EDIFICIO:  </t>
  </si>
  <si>
    <t>A           DEUSE</t>
  </si>
  <si>
    <t xml:space="preserve">ALMACÉN </t>
  </si>
  <si>
    <t>ARMANDO ROCHE</t>
  </si>
  <si>
    <t xml:space="preserve">GUSTAVO SOLIS </t>
  </si>
  <si>
    <t xml:space="preserve">RESTAURANTE </t>
  </si>
  <si>
    <t>SECRETARIA ACADÉMICA</t>
  </si>
  <si>
    <t xml:space="preserve">RESIDUO PELIGROSO Y MANEJO ESPECIAL </t>
  </si>
  <si>
    <t>CARLOS V.</t>
  </si>
  <si>
    <t>LORENA T.</t>
  </si>
  <si>
    <t>G-225</t>
  </si>
  <si>
    <t xml:space="preserve">PATY C. </t>
  </si>
  <si>
    <t>DIEGO V.</t>
  </si>
  <si>
    <t>EXTERIORES</t>
  </si>
  <si>
    <t>G-103</t>
  </si>
  <si>
    <t>G-106</t>
  </si>
  <si>
    <t xml:space="preserve">BAÑOS SEC. AC. </t>
  </si>
  <si>
    <t>PASILLOS OF.</t>
  </si>
  <si>
    <t>ÁREA SALONES</t>
  </si>
  <si>
    <t>H-222</t>
  </si>
  <si>
    <t>H-221</t>
  </si>
  <si>
    <t>H-211</t>
  </si>
  <si>
    <t>H-212</t>
  </si>
  <si>
    <t>H-213</t>
  </si>
  <si>
    <t>H-214</t>
  </si>
  <si>
    <t>H-215</t>
  </si>
  <si>
    <t>H-216</t>
  </si>
  <si>
    <t>H-217</t>
  </si>
  <si>
    <t>H-218</t>
  </si>
  <si>
    <t>José Francisco Quintal Vázquez</t>
  </si>
  <si>
    <t>H-219</t>
  </si>
  <si>
    <t>H-220</t>
  </si>
  <si>
    <t>Maricela Álvarez Ibarra</t>
  </si>
  <si>
    <t>Sala de maestros</t>
  </si>
  <si>
    <t>H224</t>
  </si>
  <si>
    <t>H-226/H-227</t>
  </si>
  <si>
    <t>Baños</t>
  </si>
  <si>
    <t>H-228</t>
  </si>
  <si>
    <t>H-229</t>
  </si>
  <si>
    <t>H-230</t>
  </si>
  <si>
    <t>Eréndira Alemán Zeferino</t>
  </si>
  <si>
    <t>JESÚS EMANUEL MAY GARCÍA</t>
  </si>
  <si>
    <t>SECRETARIO DAVID PECH</t>
  </si>
  <si>
    <t>YANETH FAISAL</t>
  </si>
  <si>
    <t>SALADE JUNTAS</t>
  </si>
  <si>
    <t>BAÑO RECTOR</t>
  </si>
  <si>
    <t>A-127</t>
  </si>
  <si>
    <t>ÁREA A 119</t>
  </si>
  <si>
    <t>DIRECCIÓN JURÍDICA</t>
  </si>
  <si>
    <t>COORDIANDOR</t>
  </si>
  <si>
    <t>A- 116</t>
  </si>
  <si>
    <t xml:space="preserve"> DIRECCIÓN DE PLANEACIÓN, PROGRAMACIÓN, EVALUACIÓN Y UNIDAD DE TRANSPARENCIA, ACCESO A LA INFORMACIÓN Y PROTECCIÓN DE DATOS PERSONALES</t>
  </si>
  <si>
    <t>VACÍO</t>
  </si>
  <si>
    <t>AULA</t>
  </si>
  <si>
    <t>ÁREA DE PA's</t>
  </si>
  <si>
    <t>LUCY</t>
  </si>
  <si>
    <t>ÁNGEL</t>
  </si>
  <si>
    <t>K-221</t>
  </si>
  <si>
    <t>VERÓNICA</t>
  </si>
  <si>
    <t>TERE</t>
  </si>
  <si>
    <t>CINTIA</t>
  </si>
  <si>
    <t>YADHIRA</t>
  </si>
  <si>
    <t>CARMEN</t>
  </si>
  <si>
    <t>DIANA G</t>
  </si>
  <si>
    <t>BRENDA</t>
  </si>
  <si>
    <t>ANGELINA</t>
  </si>
  <si>
    <t>DIANA S.</t>
  </si>
  <si>
    <t>LEONEL</t>
  </si>
  <si>
    <t>JULIO</t>
  </si>
  <si>
    <t>LAB. TURISMO</t>
  </si>
  <si>
    <t>K-210</t>
  </si>
  <si>
    <t>LAB. IDIOMAS</t>
  </si>
  <si>
    <t xml:space="preserve">FERNANDO </t>
  </si>
  <si>
    <t>K-101</t>
  </si>
  <si>
    <t>SPA</t>
  </si>
  <si>
    <t>K-107</t>
  </si>
  <si>
    <t>COOR. TALLERES</t>
  </si>
  <si>
    <t>ÁNGELA</t>
  </si>
  <si>
    <t>HÉCTOR</t>
  </si>
  <si>
    <t>K-122</t>
  </si>
  <si>
    <t>BODEGA</t>
  </si>
  <si>
    <t>PASILLO  PA</t>
  </si>
  <si>
    <t>PASILLO  PB</t>
  </si>
  <si>
    <t>AUDITORIO</t>
  </si>
  <si>
    <t>BAÑOS  PA</t>
  </si>
  <si>
    <t>BAÑOS  PB</t>
  </si>
  <si>
    <t>COCINAS DIVISIÓN DE GASTRONOMÍA</t>
  </si>
  <si>
    <t>J-101</t>
  </si>
  <si>
    <t>J-102</t>
  </si>
  <si>
    <t>J-103</t>
  </si>
  <si>
    <t>J-111</t>
  </si>
  <si>
    <t>J-109</t>
  </si>
  <si>
    <t>AURELIO GARCÍA</t>
  </si>
  <si>
    <t>ROGELIO LÓPEZ</t>
  </si>
  <si>
    <t>CARLOS COELLO</t>
  </si>
  <si>
    <t>LUIS GAMBOA</t>
  </si>
  <si>
    <t>RICARDO A.RUÍZ HERNÁNDEZ</t>
  </si>
  <si>
    <r>
      <t xml:space="preserve">¿El nivel de enfriamiento del A/A se tiene en temperaturas adecuadas de confort, </t>
    </r>
    <r>
      <rPr>
        <b/>
        <i/>
        <u/>
        <sz val="10"/>
        <rFont val="Arial"/>
        <family val="2"/>
      </rPr>
      <t>23° 24 o 25 °C</t>
    </r>
  </si>
  <si>
    <t>SIMBOLOGÍA:</t>
  </si>
  <si>
    <t>¿En pasillos se aprovecha la iluminación natural apagando la artificial?</t>
  </si>
  <si>
    <t>¿Cuentan los baños, cubículos, pasillos, salones para clase, etc., con temporizadores?</t>
  </si>
  <si>
    <t>¿Cuentan los baños, cubículos, pasillos, sala juntas con lamparas LED?</t>
  </si>
  <si>
    <t>¿Se acopian los cartuchos de tóner y cartuchos de tinta vacíos para depositarlos en los contenedores o sitios para ello?</t>
  </si>
  <si>
    <r>
      <t xml:space="preserve">¿Las áreas </t>
    </r>
    <r>
      <rPr>
        <i/>
        <u/>
        <sz val="10"/>
        <color theme="1"/>
        <rFont val="Arial"/>
        <family val="2"/>
      </rPr>
      <t>de trabajo</t>
    </r>
    <r>
      <rPr>
        <sz val="10"/>
        <color theme="1"/>
        <rFont val="Arial"/>
        <family val="2"/>
      </rPr>
      <t xml:space="preserve"> cuentan con iluminación natural adecuada?</t>
    </r>
  </si>
  <si>
    <t>¿Se tiene iluminación artificial y natural al mismo tiempo en algunos sitios con natural suficiente?</t>
  </si>
  <si>
    <t>¿Cuentan los baños, cubículos, pasillos, etc., con temporizadores o bien lámparas LED?</t>
  </si>
  <si>
    <r>
      <t xml:space="preserve">¿Las áreas </t>
    </r>
    <r>
      <rPr>
        <b/>
        <i/>
        <sz val="10"/>
        <color theme="1"/>
        <rFont val="Arial"/>
        <family val="2"/>
      </rPr>
      <t>de trabajo</t>
    </r>
    <r>
      <rPr>
        <sz val="10"/>
        <color theme="1"/>
        <rFont val="Arial"/>
        <family val="2"/>
      </rPr>
      <t xml:space="preserve"> cuentan con iluminación natural adecuada?</t>
    </r>
  </si>
  <si>
    <t>¿Se acopian los cartuchos de tóner y cartuchos de tinta vacíos para depositar posteriormente en los contenedores o sitios para ello?</t>
  </si>
  <si>
    <t>TONER</t>
  </si>
  <si>
    <t>¿Se acopian los cartuchos de tóner y cartuchos de tinta vacíos para depositarllos posteriormente en los contenedores o sitios para ello?</t>
  </si>
  <si>
    <t>¿El nivel de enfriamiento del A/A se tiene en temperaturas adecuadas de confort, 23, 24 o 25°?</t>
  </si>
  <si>
    <t>EQUIPO</t>
  </si>
  <si>
    <t>¿Se tiene iluminación artificial y natural al mismo tiempo en algunos sitioscon natural suficiente?</t>
  </si>
  <si>
    <t>¿El nivel de enfriamiento del A/A se tiene en temperaturas adecuadas de confort, 23, 24 o 25°C?</t>
  </si>
  <si>
    <t>¿Cuentan los baños, cubículos, pasillos, salones para clase, etc., con temporizadores o bien apagadores individuales?</t>
  </si>
  <si>
    <t>¿Todas las áreas de trabajo cuentan con apagadores individuales?</t>
  </si>
  <si>
    <t>¿En la medida de lo posible, se guardanlamayoría de los documentos en forma digital?</t>
  </si>
  <si>
    <t>¿Se acopian los cartuchos de tóner y cartuchos de tinta vacíos para depositarlos posteriormente en los contenedores o sitios para ello?</t>
  </si>
  <si>
    <t>¿Se tiene iluminación artificial y natural al mismo tiempo en algunos sitios aunque haya mas natural?</t>
  </si>
  <si>
    <t>¿El nivel de enfriamiento del A/A se tiene en temperaturas adecuadas de confort, 23,24 o 25°C?</t>
  </si>
  <si>
    <r>
      <t xml:space="preserve">¿Se cuenta con una bandeja de papel a la vista para ser </t>
    </r>
    <r>
      <rPr>
        <b/>
        <sz val="10"/>
        <color theme="1"/>
        <rFont val="Arial"/>
        <family val="2"/>
      </rPr>
      <t>usado y</t>
    </r>
    <r>
      <rPr>
        <sz val="10"/>
        <color theme="1"/>
        <rFont val="Arial"/>
        <family val="2"/>
      </rPr>
      <t xml:space="preserve"> reutilizado?</t>
    </r>
  </si>
  <si>
    <t>¿Cuentan los baños, pasillos, salones para clase, etc., con temporizadores o bien apagadores individuales?</t>
  </si>
  <si>
    <t>¿El nivel de enfriamiento del A/A se tiene en temperaturas adecuadas de confort, 23,24 o 25°?</t>
  </si>
  <si>
    <t>¿El nivel de enfriamiento del A/A se tiene en temperaturas adecuadas de confort, 23, 24, 25°?</t>
  </si>
  <si>
    <t xml:space="preserve">¿Se acopian los cartuchos de tóner y cartuchos de tinta vacíos para depositarlos posteriormente en los contenedores o sitios para ello? </t>
  </si>
  <si>
    <r>
      <t>¿Las áreas de trabajo</t>
    </r>
    <r>
      <rPr>
        <u/>
        <sz val="10"/>
        <color theme="1"/>
        <rFont val="Arial"/>
        <family val="2"/>
      </rPr>
      <t xml:space="preserve"> </t>
    </r>
    <r>
      <rPr>
        <sz val="10"/>
        <color theme="1"/>
        <rFont val="Arial"/>
        <family val="2"/>
      </rPr>
      <t>cuentan con iluminación natural adecuada?</t>
    </r>
  </si>
  <si>
    <t>SUSTENTABILIDAD</t>
  </si>
  <si>
    <t>A- 117</t>
  </si>
  <si>
    <t>SECRETARIO</t>
  </si>
  <si>
    <t>ALEJANDRA CÁRDENAS</t>
  </si>
  <si>
    <t>ADONIS AZAEL LOPEZ ALVARADO</t>
  </si>
  <si>
    <t>XIMENA</t>
  </si>
  <si>
    <t>SANDRA</t>
  </si>
  <si>
    <t>SHEYLA LUNA VILLANUEVA</t>
  </si>
  <si>
    <t>ESMERALDA LÓPEZ</t>
  </si>
  <si>
    <t>EDUARDO GARCÍA</t>
  </si>
  <si>
    <t>SHEYLA CONSUELO</t>
  </si>
  <si>
    <t>SUSANA LÓPEZ</t>
  </si>
  <si>
    <t>ALBA ÁLVAREZ NABOR</t>
  </si>
  <si>
    <t>LACTARIO</t>
  </si>
  <si>
    <t>PAOLA RÍOS RODRÍGUEZ</t>
  </si>
  <si>
    <t>KARLA MERCED CÁRDENAS OLIVERA</t>
  </si>
  <si>
    <t>ADDA LUCY VELA MOO</t>
  </si>
  <si>
    <t>ÁREA COMÚN DE OFICINA</t>
  </si>
  <si>
    <t>BAÑO YANETH</t>
  </si>
  <si>
    <t>SHARON</t>
  </si>
  <si>
    <t>CÉSAR MARTÍN DE LA VEGA</t>
  </si>
  <si>
    <t>PABLO</t>
  </si>
  <si>
    <t>B          DEUSE</t>
  </si>
  <si>
    <t xml:space="preserve">ACCESO-HEIDI NARVAEZ OSORIO </t>
  </si>
  <si>
    <t>JUAN MATA TORRES</t>
  </si>
  <si>
    <t>MARIA MAGDALENA REYES PÉREZ</t>
  </si>
  <si>
    <t>ROSARIO DOMINGUEZ</t>
  </si>
  <si>
    <t>C-104</t>
  </si>
  <si>
    <t>C-105</t>
  </si>
  <si>
    <t>C-107</t>
  </si>
  <si>
    <t>MEETING ROOM</t>
  </si>
  <si>
    <t>C-111</t>
  </si>
  <si>
    <t>C-112</t>
  </si>
  <si>
    <t>C-110</t>
  </si>
  <si>
    <t>JOSÉ LUIS</t>
  </si>
  <si>
    <t>LUCIA</t>
  </si>
  <si>
    <t>MARIA MÉNDEZ</t>
  </si>
  <si>
    <t>COOR. MÉTODOS Y REC.</t>
  </si>
  <si>
    <t xml:space="preserve">HOWARD NEIL </t>
  </si>
  <si>
    <t>VICTOR CELAYA</t>
  </si>
  <si>
    <t>ALICIA ARISAI</t>
  </si>
  <si>
    <t>AUDIOVISUAL D-101</t>
  </si>
  <si>
    <t>D-101</t>
  </si>
  <si>
    <t>AUDIOVISUAL D-127 Y 128</t>
  </si>
  <si>
    <t>COCINA FRIA</t>
  </si>
  <si>
    <t>COCINA CALIENTE</t>
  </si>
  <si>
    <t>PASTELERIA</t>
  </si>
  <si>
    <t xml:space="preserve">FECHA: </t>
  </si>
  <si>
    <t>COORD. POSGRADOS</t>
  </si>
  <si>
    <t>Cubículos planta baja</t>
  </si>
  <si>
    <t>J-</t>
  </si>
  <si>
    <t>ALMACÉN DE MANTENIMIENTO</t>
  </si>
  <si>
    <t>SITE</t>
  </si>
  <si>
    <t>LABORATORIO</t>
  </si>
  <si>
    <t>K          DIVISIÓN DE TURISMO</t>
  </si>
  <si>
    <t>J              INFORMÁTICA/ALMACENES</t>
  </si>
  <si>
    <t xml:space="preserve"> F      TALLER DE GASTRONOMÍA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</si>
</sst>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\ _€_-;\-* #,##0.00\ _€_-;_-* &quot;-&quot;??\ _€_-;_-@_-"/>
    <numFmt numFmtId="165" formatCode="0.0"/>
  </numFmts>
  <fonts count="3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9"/>
      <name val="Arial"/>
      <family val="2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sz val="11"/>
      <color theme="1"/>
      <name val="Arial"/>
      <family val="2"/>
    </font>
    <font>
      <sz val="16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6"/>
      <color theme="1"/>
      <name val="Arial"/>
      <family val="2"/>
    </font>
    <font>
      <b/>
      <sz val="16"/>
      <name val="Arial"/>
      <family val="2"/>
    </font>
    <font>
      <b/>
      <sz val="16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Arial"/>
      <family val="2"/>
    </font>
    <font>
      <b/>
      <sz val="7"/>
      <name val="Arial"/>
      <family val="2"/>
    </font>
    <font>
      <b/>
      <sz val="10"/>
      <color theme="1"/>
      <name val="Arial"/>
      <family val="2"/>
    </font>
    <font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u/>
      <sz val="10"/>
      <name val="Arial"/>
      <family val="2"/>
    </font>
    <font>
      <b/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u/>
      <sz val="10"/>
      <color theme="1"/>
      <name val="Arial"/>
      <family val="2"/>
    </font>
    <font>
      <b/>
      <i/>
      <sz val="10"/>
      <color theme="1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  <font>
      <u/>
      <sz val="10"/>
      <color theme="1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C0DA"/>
        <bgColor rgb="FF000000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7">
    <xf numFmtId="0" fontId="0" fillId="0" borderId="0"/>
    <xf numFmtId="0" fontId="2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7" fillId="0" borderId="0" applyNumberFormat="0" applyFill="0" applyBorder="0" applyAlignment="0" applyProtection="0"/>
  </cellStyleXfs>
  <cellXfs count="325">
    <xf numFmtId="0" fontId="0" fillId="0" borderId="0" xfId="0"/>
    <xf numFmtId="0" fontId="2" fillId="0" borderId="0" xfId="1"/>
    <xf numFmtId="0" fontId="4" fillId="0" borderId="0" xfId="1" applyFont="1" applyAlignment="1">
      <alignment horizontal="center"/>
    </xf>
    <xf numFmtId="0" fontId="4" fillId="0" borderId="0" xfId="1" applyFont="1" applyAlignment="1">
      <alignment horizontal="right"/>
    </xf>
    <xf numFmtId="0" fontId="2" fillId="0" borderId="0" xfId="1" applyBorder="1"/>
    <xf numFmtId="0" fontId="2" fillId="0" borderId="0" xfId="1" applyFill="1"/>
    <xf numFmtId="0" fontId="6" fillId="0" borderId="0" xfId="1" applyFont="1" applyFill="1"/>
    <xf numFmtId="0" fontId="7" fillId="0" borderId="0" xfId="1" applyFont="1" applyFill="1"/>
    <xf numFmtId="0" fontId="4" fillId="0" borderId="0" xfId="1" applyFont="1" applyAlignment="1">
      <alignment horizontal="left" vertical="center"/>
    </xf>
    <xf numFmtId="0" fontId="2" fillId="0" borderId="3" xfId="1" applyBorder="1" applyAlignment="1">
      <alignment horizontal="center"/>
    </xf>
    <xf numFmtId="0" fontId="5" fillId="0" borderId="0" xfId="1" applyFont="1" applyAlignment="1">
      <alignment horizontal="left"/>
    </xf>
    <xf numFmtId="0" fontId="5" fillId="0" borderId="0" xfId="1" applyFont="1"/>
    <xf numFmtId="0" fontId="9" fillId="0" borderId="0" xfId="1" applyFont="1" applyAlignment="1">
      <alignment horizontal="left"/>
    </xf>
    <xf numFmtId="0" fontId="8" fillId="0" borderId="0" xfId="1" applyFont="1" applyAlignment="1">
      <alignment horizontal="left"/>
    </xf>
    <xf numFmtId="0" fontId="4" fillId="0" borderId="0" xfId="1" applyFont="1"/>
    <xf numFmtId="0" fontId="5" fillId="0" borderId="0" xfId="1" applyFont="1" applyAlignment="1"/>
    <xf numFmtId="0" fontId="0" fillId="0" borderId="0" xfId="0"/>
    <xf numFmtId="0" fontId="2" fillId="0" borderId="0" xfId="1"/>
    <xf numFmtId="0" fontId="5" fillId="0" borderId="0" xfId="1" applyFont="1"/>
    <xf numFmtId="0" fontId="4" fillId="0" borderId="0" xfId="1" applyFont="1" applyAlignment="1">
      <alignment horizontal="center"/>
    </xf>
    <xf numFmtId="0" fontId="2" fillId="0" borderId="1" xfId="1" applyBorder="1"/>
    <xf numFmtId="0" fontId="4" fillId="0" borderId="0" xfId="1" applyFont="1" applyAlignment="1">
      <alignment horizontal="left" vertical="center"/>
    </xf>
    <xf numFmtId="0" fontId="2" fillId="0" borderId="0" xfId="1" applyBorder="1"/>
    <xf numFmtId="0" fontId="4" fillId="0" borderId="0" xfId="1" applyFont="1" applyAlignment="1">
      <alignment horizontal="right"/>
    </xf>
    <xf numFmtId="0" fontId="2" fillId="0" borderId="3" xfId="1" applyBorder="1" applyAlignment="1">
      <alignment horizontal="center" vertical="center"/>
    </xf>
    <xf numFmtId="0" fontId="4" fillId="0" borderId="0" xfId="1" applyFont="1" applyBorder="1" applyAlignment="1">
      <alignment horizontal="right"/>
    </xf>
    <xf numFmtId="14" fontId="2" fillId="0" borderId="1" xfId="1" applyNumberFormat="1" applyBorder="1"/>
    <xf numFmtId="0" fontId="5" fillId="11" borderId="3" xfId="1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0" fontId="0" fillId="0" borderId="1" xfId="0" applyBorder="1"/>
    <xf numFmtId="0" fontId="0" fillId="0" borderId="0" xfId="0" applyBorder="1"/>
    <xf numFmtId="0" fontId="4" fillId="0" borderId="0" xfId="0" applyFont="1" applyBorder="1" applyAlignment="1">
      <alignment horizontal="right"/>
    </xf>
    <xf numFmtId="0" fontId="4" fillId="0" borderId="0" xfId="0" applyFont="1" applyAlignment="1">
      <alignment horizontal="left" vertical="center"/>
    </xf>
    <xf numFmtId="0" fontId="5" fillId="11" borderId="3" xfId="0" applyFont="1" applyFill="1" applyBorder="1" applyAlignment="1">
      <alignment horizontal="center" vertical="center" textRotation="90"/>
    </xf>
    <xf numFmtId="0" fontId="0" fillId="0" borderId="3" xfId="0" applyBorder="1" applyAlignment="1">
      <alignment horizontal="center" vertical="center"/>
    </xf>
    <xf numFmtId="0" fontId="11" fillId="0" borderId="3" xfId="0" applyFont="1" applyBorder="1" applyAlignment="1">
      <alignment horizontal="left" vertical="center" wrapText="1"/>
    </xf>
    <xf numFmtId="0" fontId="13" fillId="0" borderId="3" xfId="0" applyFont="1" applyBorder="1" applyAlignment="1">
      <alignment horizontal="center" vertical="center"/>
    </xf>
    <xf numFmtId="0" fontId="11" fillId="0" borderId="3" xfId="0" applyFont="1" applyBorder="1" applyAlignment="1">
      <alignment vertical="center" wrapText="1"/>
    </xf>
    <xf numFmtId="0" fontId="11" fillId="0" borderId="3" xfId="0" applyFont="1" applyFill="1" applyBorder="1" applyAlignment="1">
      <alignment horizontal="left" vertical="center" wrapText="1"/>
    </xf>
    <xf numFmtId="0" fontId="5" fillId="0" borderId="0" xfId="0" applyFont="1"/>
    <xf numFmtId="0" fontId="5" fillId="0" borderId="0" xfId="0" applyFont="1" applyAlignment="1">
      <alignment horizontal="right"/>
    </xf>
    <xf numFmtId="0" fontId="0" fillId="0" borderId="3" xfId="0" applyBorder="1"/>
    <xf numFmtId="0" fontId="0" fillId="0" borderId="3" xfId="0" applyBorder="1" applyAlignment="1">
      <alignment horizontal="center"/>
    </xf>
    <xf numFmtId="0" fontId="5" fillId="0" borderId="0" xfId="0" applyFont="1" applyAlignment="1">
      <alignment horizontal="center" wrapText="1"/>
    </xf>
    <xf numFmtId="0" fontId="5" fillId="0" borderId="1" xfId="0" applyFont="1" applyBorder="1" applyAlignment="1">
      <alignment horizontal="center"/>
    </xf>
    <xf numFmtId="0" fontId="0" fillId="0" borderId="0" xfId="0" applyFill="1"/>
    <xf numFmtId="0" fontId="7" fillId="0" borderId="0" xfId="0" applyFont="1" applyFill="1"/>
    <xf numFmtId="0" fontId="7" fillId="0" borderId="0" xfId="0" applyFont="1"/>
    <xf numFmtId="0" fontId="6" fillId="0" borderId="0" xfId="0" applyFont="1" applyAlignment="1">
      <alignment horizontal="right"/>
    </xf>
    <xf numFmtId="0" fontId="8" fillId="0" borderId="0" xfId="0" applyFont="1" applyAlignment="1">
      <alignment horizontal="center"/>
    </xf>
    <xf numFmtId="9" fontId="5" fillId="0" borderId="0" xfId="4" applyFont="1" applyAlignment="1">
      <alignment horizontal="right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5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4" fillId="0" borderId="0" xfId="0" applyFont="1"/>
    <xf numFmtId="0" fontId="5" fillId="0" borderId="0" xfId="0" applyFont="1" applyAlignment="1"/>
    <xf numFmtId="0" fontId="4" fillId="0" borderId="0" xfId="0" applyFont="1" applyAlignment="1">
      <alignment wrapText="1"/>
    </xf>
    <xf numFmtId="0" fontId="4" fillId="0" borderId="0" xfId="0" applyFont="1" applyBorder="1" applyAlignment="1">
      <alignment horizontal="left" wrapText="1"/>
    </xf>
    <xf numFmtId="0" fontId="0" fillId="0" borderId="0" xfId="0" applyAlignment="1">
      <alignment horizontal="left"/>
    </xf>
    <xf numFmtId="0" fontId="4" fillId="0" borderId="0" xfId="0" applyFont="1" applyBorder="1" applyAlignment="1">
      <alignment horizontal="center" wrapText="1"/>
    </xf>
    <xf numFmtId="0" fontId="0" fillId="0" borderId="0" xfId="0" applyAlignment="1"/>
    <xf numFmtId="0" fontId="15" fillId="0" borderId="0" xfId="0" applyFont="1"/>
    <xf numFmtId="0" fontId="15" fillId="0" borderId="0" xfId="0" applyFont="1" applyAlignment="1">
      <alignment wrapText="1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left" vertical="center"/>
    </xf>
    <xf numFmtId="0" fontId="2" fillId="0" borderId="0" xfId="0" applyFont="1"/>
    <xf numFmtId="0" fontId="11" fillId="0" borderId="0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/>
    </xf>
    <xf numFmtId="14" fontId="5" fillId="0" borderId="0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 vertical="center"/>
    </xf>
    <xf numFmtId="0" fontId="5" fillId="6" borderId="2" xfId="0" applyFont="1" applyFill="1" applyBorder="1" applyAlignment="1">
      <alignment horizontal="center" textRotation="90" wrapText="1"/>
    </xf>
    <xf numFmtId="0" fontId="5" fillId="6" borderId="2" xfId="0" applyFont="1" applyFill="1" applyBorder="1" applyAlignment="1">
      <alignment horizontal="center" textRotation="90"/>
    </xf>
    <xf numFmtId="0" fontId="5" fillId="0" borderId="0" xfId="0" applyFont="1" applyAlignment="1">
      <alignment horizontal="right" vertical="center"/>
    </xf>
    <xf numFmtId="9" fontId="5" fillId="0" borderId="0" xfId="4" applyFont="1" applyAlignment="1">
      <alignment horizontal="right" vertical="center"/>
    </xf>
    <xf numFmtId="0" fontId="15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0" xfId="1" applyFont="1" applyBorder="1" applyAlignment="1">
      <alignment horizontal="center" vertical="center"/>
    </xf>
    <xf numFmtId="0" fontId="17" fillId="0" borderId="0" xfId="6"/>
    <xf numFmtId="14" fontId="0" fillId="0" borderId="0" xfId="0" applyNumberFormat="1" applyBorder="1" applyAlignment="1">
      <alignment horizontal="center"/>
    </xf>
    <xf numFmtId="0" fontId="2" fillId="0" borderId="0" xfId="0" applyFont="1" applyBorder="1"/>
    <xf numFmtId="14" fontId="0" fillId="0" borderId="1" xfId="0" applyNumberFormat="1" applyBorder="1" applyAlignment="1"/>
    <xf numFmtId="0" fontId="1" fillId="0" borderId="0" xfId="0" applyFont="1"/>
    <xf numFmtId="0" fontId="3" fillId="0" borderId="0" xfId="0" applyFont="1" applyBorder="1" applyAlignment="1">
      <alignment horizontal="center" vertical="center"/>
    </xf>
    <xf numFmtId="14" fontId="5" fillId="0" borderId="1" xfId="1" applyNumberFormat="1" applyFont="1" applyBorder="1" applyAlignment="1">
      <alignment horizontal="center"/>
    </xf>
    <xf numFmtId="0" fontId="5" fillId="0" borderId="1" xfId="1" applyFont="1" applyBorder="1"/>
    <xf numFmtId="0" fontId="5" fillId="0" borderId="1" xfId="0" applyFont="1" applyBorder="1"/>
    <xf numFmtId="0" fontId="0" fillId="0" borderId="5" xfId="0" applyBorder="1" applyAlignment="1">
      <alignment horizontal="center" vertical="center"/>
    </xf>
    <xf numFmtId="0" fontId="18" fillId="16" borderId="3" xfId="0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/>
    </xf>
    <xf numFmtId="0" fontId="0" fillId="0" borderId="0" xfId="0" applyFont="1" applyAlignment="1">
      <alignment horizontal="center"/>
    </xf>
    <xf numFmtId="0" fontId="11" fillId="0" borderId="0" xfId="1" applyFont="1" applyAlignment="1">
      <alignment horizontal="center"/>
    </xf>
    <xf numFmtId="0" fontId="11" fillId="0" borderId="0" xfId="0" applyFont="1" applyAlignment="1">
      <alignment horizontal="center"/>
    </xf>
    <xf numFmtId="0" fontId="5" fillId="0" borderId="0" xfId="0" applyFont="1" applyBorder="1"/>
    <xf numFmtId="0" fontId="5" fillId="0" borderId="0" xfId="1" applyFont="1" applyBorder="1" applyAlignment="1">
      <alignment horizontal="center"/>
    </xf>
    <xf numFmtId="14" fontId="5" fillId="0" borderId="0" xfId="1" applyNumberFormat="1" applyFont="1" applyBorder="1" applyAlignment="1">
      <alignment horizontal="center"/>
    </xf>
    <xf numFmtId="0" fontId="5" fillId="11" borderId="3" xfId="1" applyFont="1" applyFill="1" applyBorder="1" applyAlignment="1">
      <alignment textRotation="90"/>
    </xf>
    <xf numFmtId="0" fontId="4" fillId="11" borderId="3" xfId="1" applyFont="1" applyFill="1" applyBorder="1" applyAlignment="1">
      <alignment textRotation="90"/>
    </xf>
    <xf numFmtId="0" fontId="11" fillId="0" borderId="0" xfId="1" applyFont="1" applyFill="1" applyAlignment="1">
      <alignment horizontal="center" vertical="center"/>
    </xf>
    <xf numFmtId="0" fontId="5" fillId="17" borderId="3" xfId="0" applyFont="1" applyFill="1" applyBorder="1" applyAlignment="1">
      <alignment textRotation="90"/>
    </xf>
    <xf numFmtId="0" fontId="2" fillId="17" borderId="3" xfId="0" applyFont="1" applyFill="1" applyBorder="1" applyAlignment="1">
      <alignment textRotation="90"/>
    </xf>
    <xf numFmtId="9" fontId="5" fillId="0" borderId="0" xfId="4" applyFont="1" applyAlignment="1">
      <alignment horizontal="right" vertical="center" wrapText="1"/>
    </xf>
    <xf numFmtId="0" fontId="10" fillId="0" borderId="0" xfId="0" applyFont="1" applyAlignment="1">
      <alignment vertical="center" wrapText="1"/>
    </xf>
    <xf numFmtId="14" fontId="5" fillId="0" borderId="1" xfId="0" applyNumberFormat="1" applyFont="1" applyBorder="1" applyAlignment="1"/>
    <xf numFmtId="14" fontId="5" fillId="0" borderId="0" xfId="0" applyNumberFormat="1" applyFont="1" applyBorder="1" applyAlignment="1"/>
    <xf numFmtId="0" fontId="11" fillId="0" borderId="0" xfId="0" applyFont="1" applyFill="1" applyAlignment="1">
      <alignment horizontal="center" vertical="center"/>
    </xf>
    <xf numFmtId="0" fontId="2" fillId="0" borderId="0" xfId="0" applyFont="1" applyBorder="1" applyAlignment="1">
      <alignment horizontal="right"/>
    </xf>
    <xf numFmtId="0" fontId="3" fillId="5" borderId="0" xfId="0" applyFont="1" applyFill="1" applyBorder="1" applyAlignment="1">
      <alignment horizontal="center" vertical="center"/>
    </xf>
    <xf numFmtId="0" fontId="5" fillId="11" borderId="3" xfId="0" applyFont="1" applyFill="1" applyBorder="1" applyAlignment="1">
      <alignment horizontal="center" textRotation="90" wrapText="1"/>
    </xf>
    <xf numFmtId="0" fontId="3" fillId="0" borderId="0" xfId="0" applyFont="1" applyBorder="1" applyAlignment="1">
      <alignment horizontal="center" vertical="center"/>
    </xf>
    <xf numFmtId="14" fontId="5" fillId="0" borderId="1" xfId="0" applyNumberFormat="1" applyFont="1" applyBorder="1" applyAlignment="1">
      <alignment horizontal="center"/>
    </xf>
    <xf numFmtId="0" fontId="5" fillId="0" borderId="0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horizontal="center" textRotation="90" wrapText="1"/>
    </xf>
    <xf numFmtId="0" fontId="5" fillId="0" borderId="1" xfId="0" applyFont="1" applyBorder="1" applyAlignment="1">
      <alignment horizont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2" fillId="11" borderId="3" xfId="1" applyFont="1" applyFill="1" applyBorder="1" applyAlignment="1">
      <alignment textRotation="90"/>
    </xf>
    <xf numFmtId="0" fontId="3" fillId="0" borderId="0" xfId="0" applyFont="1" applyBorder="1" applyAlignment="1">
      <alignment horizontal="center" vertical="center"/>
    </xf>
    <xf numFmtId="0" fontId="5" fillId="0" borderId="0" xfId="0" applyFont="1" applyFill="1"/>
    <xf numFmtId="0" fontId="2" fillId="0" borderId="0" xfId="0" applyFont="1" applyFill="1"/>
    <xf numFmtId="0" fontId="5" fillId="11" borderId="3" xfId="0" applyFont="1" applyFill="1" applyBorder="1" applyAlignment="1">
      <alignment horizontal="center" textRotation="90"/>
    </xf>
    <xf numFmtId="0" fontId="5" fillId="11" borderId="2" xfId="1" applyFont="1" applyFill="1" applyBorder="1" applyAlignment="1">
      <alignment horizontal="center" textRotation="90"/>
    </xf>
    <xf numFmtId="0" fontId="5" fillId="11" borderId="3" xfId="1" applyFont="1" applyFill="1" applyBorder="1" applyAlignment="1">
      <alignment horizontal="center" vertical="center" textRotation="90" wrapText="1"/>
    </xf>
    <xf numFmtId="0" fontId="5" fillId="11" borderId="3" xfId="0" applyFont="1" applyFill="1" applyBorder="1" applyAlignment="1">
      <alignment horizontal="right" textRotation="90"/>
    </xf>
    <xf numFmtId="0" fontId="12" fillId="11" borderId="2" xfId="1" applyFont="1" applyFill="1" applyBorder="1" applyAlignment="1">
      <alignment horizontal="center" vertical="center" textRotation="90"/>
    </xf>
    <xf numFmtId="0" fontId="12" fillId="11" borderId="3" xfId="1" applyFont="1" applyFill="1" applyBorder="1" applyAlignment="1">
      <alignment horizontal="center" vertical="center" textRotation="90" wrapText="1"/>
    </xf>
    <xf numFmtId="0" fontId="12" fillId="11" borderId="6" xfId="1" applyFont="1" applyFill="1" applyBorder="1" applyAlignment="1">
      <alignment horizontal="center" vertical="center" textRotation="90"/>
    </xf>
    <xf numFmtId="0" fontId="0" fillId="7" borderId="3" xfId="0" applyFill="1" applyBorder="1"/>
    <xf numFmtId="0" fontId="26" fillId="0" borderId="3" xfId="0" applyFont="1" applyBorder="1" applyAlignment="1">
      <alignment wrapText="1"/>
    </xf>
    <xf numFmtId="0" fontId="26" fillId="0" borderId="3" xfId="0" applyFont="1" applyBorder="1" applyAlignment="1">
      <alignment horizontal="left" wrapText="1"/>
    </xf>
    <xf numFmtId="0" fontId="2" fillId="17" borderId="8" xfId="0" applyFont="1" applyFill="1" applyBorder="1" applyAlignment="1">
      <alignment textRotation="90"/>
    </xf>
    <xf numFmtId="0" fontId="15" fillId="0" borderId="3" xfId="0" applyFont="1" applyBorder="1" applyAlignment="1">
      <alignment horizontal="center" vertical="center"/>
    </xf>
    <xf numFmtId="0" fontId="5" fillId="0" borderId="3" xfId="0" applyFont="1" applyBorder="1" applyAlignment="1">
      <alignment horizontal="right"/>
    </xf>
    <xf numFmtId="9" fontId="5" fillId="0" borderId="3" xfId="4" applyFont="1" applyBorder="1" applyAlignment="1">
      <alignment horizontal="right"/>
    </xf>
    <xf numFmtId="9" fontId="5" fillId="0" borderId="3" xfId="4" applyFont="1" applyFill="1" applyBorder="1" applyAlignment="1">
      <alignment horizontal="right"/>
    </xf>
    <xf numFmtId="0" fontId="25" fillId="0" borderId="3" xfId="0" applyFont="1" applyBorder="1"/>
    <xf numFmtId="0" fontId="8" fillId="0" borderId="3" xfId="0" applyFont="1" applyBorder="1" applyAlignment="1">
      <alignment horizontal="right"/>
    </xf>
    <xf numFmtId="0" fontId="11" fillId="7" borderId="3" xfId="0" applyFont="1" applyFill="1" applyBorder="1" applyAlignment="1">
      <alignment vertical="center" wrapText="1"/>
    </xf>
    <xf numFmtId="0" fontId="11" fillId="7" borderId="3" xfId="0" applyFont="1" applyFill="1" applyBorder="1" applyAlignment="1">
      <alignment horizontal="left" vertical="center" wrapText="1"/>
    </xf>
    <xf numFmtId="0" fontId="8" fillId="0" borderId="0" xfId="0" applyFont="1" applyBorder="1" applyAlignment="1">
      <alignment horizontal="left"/>
    </xf>
    <xf numFmtId="9" fontId="5" fillId="0" borderId="3" xfId="4" applyFont="1" applyFill="1" applyBorder="1" applyAlignment="1">
      <alignment horizontal="right" vertical="center"/>
    </xf>
    <xf numFmtId="165" fontId="14" fillId="0" borderId="3" xfId="5" applyNumberFormat="1" applyFont="1" applyFill="1" applyBorder="1" applyAlignment="1">
      <alignment horizontal="center" vertical="top"/>
    </xf>
    <xf numFmtId="0" fontId="3" fillId="3" borderId="0" xfId="0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3" fillId="2" borderId="0" xfId="0" applyFont="1" applyFill="1" applyBorder="1" applyAlignment="1">
      <alignment horizontal="center" vertical="center" wrapText="1"/>
    </xf>
    <xf numFmtId="0" fontId="3" fillId="9" borderId="0" xfId="0" applyFont="1" applyFill="1" applyBorder="1" applyAlignment="1">
      <alignment horizontal="center" vertical="center"/>
    </xf>
    <xf numFmtId="0" fontId="0" fillId="7" borderId="3" xfId="0" applyFill="1" applyBorder="1" applyAlignment="1">
      <alignment horizontal="center"/>
    </xf>
    <xf numFmtId="0" fontId="2" fillId="0" borderId="3" xfId="0" applyFont="1" applyFill="1" applyBorder="1" applyAlignment="1">
      <alignment horizontal="left" vertical="center" wrapText="1"/>
    </xf>
    <xf numFmtId="0" fontId="2" fillId="0" borderId="3" xfId="0" applyFont="1" applyBorder="1" applyAlignment="1">
      <alignment horizontal="left" vertical="center" wrapText="1"/>
    </xf>
    <xf numFmtId="0" fontId="26" fillId="0" borderId="3" xfId="0" applyFont="1" applyBorder="1" applyAlignment="1">
      <alignment horizontal="justify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0" fontId="2" fillId="7" borderId="8" xfId="0" applyFont="1" applyFill="1" applyBorder="1" applyAlignment="1">
      <alignment horizontal="center" vertical="center" wrapText="1"/>
    </xf>
    <xf numFmtId="0" fontId="2" fillId="7" borderId="3" xfId="0" applyFont="1" applyFill="1" applyBorder="1" applyAlignment="1">
      <alignment horizontal="left" vertical="center" wrapText="1"/>
    </xf>
    <xf numFmtId="0" fontId="2" fillId="0" borderId="3" xfId="0" applyFont="1" applyBorder="1" applyAlignment="1">
      <alignment vertical="center" wrapText="1"/>
    </xf>
    <xf numFmtId="0" fontId="29" fillId="0" borderId="3" xfId="0" applyFont="1" applyBorder="1"/>
    <xf numFmtId="0" fontId="0" fillId="7" borderId="3" xfId="0" applyFill="1" applyBorder="1" applyAlignment="1">
      <alignment horizontal="center" vertical="center"/>
    </xf>
    <xf numFmtId="0" fontId="2" fillId="7" borderId="3" xfId="0" applyFont="1" applyFill="1" applyBorder="1" applyAlignment="1">
      <alignment vertical="center" wrapText="1"/>
    </xf>
    <xf numFmtId="0" fontId="2" fillId="7" borderId="3" xfId="1" applyFill="1" applyBorder="1" applyAlignment="1">
      <alignment horizontal="center"/>
    </xf>
    <xf numFmtId="0" fontId="3" fillId="0" borderId="0" xfId="0" applyFont="1" applyBorder="1" applyAlignment="1">
      <alignment horizontal="center" vertical="center"/>
    </xf>
    <xf numFmtId="0" fontId="12" fillId="6" borderId="2" xfId="0" applyFont="1" applyFill="1" applyBorder="1" applyAlignment="1">
      <alignment horizontal="center" textRotation="90"/>
    </xf>
    <xf numFmtId="0" fontId="5" fillId="6" borderId="3" xfId="0" applyFont="1" applyFill="1" applyBorder="1" applyAlignment="1">
      <alignment horizontal="center" textRotation="90"/>
    </xf>
    <xf numFmtId="0" fontId="27" fillId="8" borderId="3" xfId="0" applyFont="1" applyFill="1" applyBorder="1" applyAlignment="1">
      <alignment horizontal="center" vertical="center" textRotation="90" wrapText="1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0" fontId="18" fillId="9" borderId="0" xfId="0" applyFont="1" applyFill="1" applyBorder="1" applyAlignment="1">
      <alignment horizontal="center" vertical="center" wrapText="1"/>
    </xf>
    <xf numFmtId="0" fontId="6" fillId="0" borderId="0" xfId="0" applyFont="1" applyFill="1"/>
    <xf numFmtId="14" fontId="2" fillId="0" borderId="0" xfId="0" applyNumberFormat="1" applyFont="1" applyBorder="1" applyAlignment="1">
      <alignment horizontal="center"/>
    </xf>
    <xf numFmtId="0" fontId="2" fillId="0" borderId="0" xfId="1" applyFont="1" applyAlignment="1">
      <alignment horizontal="right"/>
    </xf>
    <xf numFmtId="0" fontId="2" fillId="7" borderId="3" xfId="1" applyFill="1" applyBorder="1" applyAlignment="1">
      <alignment horizontal="center" vertical="center"/>
    </xf>
    <xf numFmtId="0" fontId="29" fillId="0" borderId="0" xfId="0" applyFont="1" applyAlignment="1">
      <alignment horizontal="center"/>
    </xf>
    <xf numFmtId="0" fontId="3" fillId="0" borderId="0" xfId="1" applyFont="1" applyBorder="1" applyAlignment="1">
      <alignment vertical="center"/>
    </xf>
    <xf numFmtId="0" fontId="26" fillId="7" borderId="3" xfId="0" applyFont="1" applyFill="1" applyBorder="1" applyAlignment="1">
      <alignment horizontal="justify" vertical="center" wrapText="1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14" fontId="5" fillId="0" borderId="1" xfId="0" applyNumberFormat="1" applyFont="1" applyBorder="1" applyAlignment="1">
      <alignment horizontal="center"/>
    </xf>
    <xf numFmtId="0" fontId="5" fillId="11" borderId="2" xfId="0" applyFont="1" applyFill="1" applyBorder="1" applyAlignment="1">
      <alignment horizontal="center" textRotation="90"/>
    </xf>
    <xf numFmtId="0" fontId="28" fillId="3" borderId="3" xfId="0" applyFont="1" applyFill="1" applyBorder="1" applyAlignment="1">
      <alignment horizontal="center" vertical="center" textRotation="90"/>
    </xf>
    <xf numFmtId="0" fontId="26" fillId="0" borderId="3" xfId="0" applyFont="1" applyBorder="1" applyAlignment="1">
      <alignment vertical="center" wrapText="1"/>
    </xf>
    <xf numFmtId="0" fontId="26" fillId="19" borderId="3" xfId="0" applyFont="1" applyFill="1" applyBorder="1" applyAlignment="1">
      <alignment horizontal="justify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2" fillId="0" borderId="3" xfId="1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3" fillId="0" borderId="0" xfId="0" applyFont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 textRotation="90"/>
    </xf>
    <xf numFmtId="0" fontId="0" fillId="0" borderId="3" xfId="0" applyFill="1" applyBorder="1" applyAlignment="1">
      <alignment horizontal="left" vertical="center"/>
    </xf>
    <xf numFmtId="0" fontId="2" fillId="0" borderId="3" xfId="0" applyFont="1" applyFill="1" applyBorder="1" applyAlignment="1">
      <alignment vertical="center" wrapText="1"/>
    </xf>
    <xf numFmtId="0" fontId="5" fillId="8" borderId="2" xfId="0" applyFont="1" applyFill="1" applyBorder="1" applyAlignment="1">
      <alignment horizontal="center" vertical="center" textRotation="90" wrapText="1"/>
    </xf>
    <xf numFmtId="0" fontId="3" fillId="0" borderId="0" xfId="0" applyFont="1" applyBorder="1" applyAlignment="1">
      <alignment horizontal="center" vertical="center"/>
    </xf>
    <xf numFmtId="0" fontId="5" fillId="7" borderId="3" xfId="0" applyFont="1" applyFill="1" applyBorder="1" applyAlignment="1">
      <alignment horizontal="center" vertical="center" wrapText="1"/>
    </xf>
    <xf numFmtId="0" fontId="32" fillId="7" borderId="1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 vertical="center"/>
    </xf>
    <xf numFmtId="0" fontId="33" fillId="0" borderId="0" xfId="0" applyFont="1"/>
    <xf numFmtId="0" fontId="5" fillId="8" borderId="5" xfId="0" applyFont="1" applyFill="1" applyBorder="1" applyAlignment="1">
      <alignment horizontal="center" vertical="center" textRotation="90" wrapText="1"/>
    </xf>
    <xf numFmtId="0" fontId="3" fillId="0" borderId="0" xfId="1" applyFont="1" applyBorder="1" applyAlignment="1">
      <alignment horizontal="center" vertical="center"/>
    </xf>
    <xf numFmtId="0" fontId="2" fillId="0" borderId="3" xfId="0" applyFont="1" applyFill="1" applyBorder="1" applyAlignment="1">
      <alignment horizontal="justify" vertical="center" wrapText="1"/>
    </xf>
    <xf numFmtId="0" fontId="0" fillId="0" borderId="3" xfId="0" applyFill="1" applyBorder="1" applyAlignment="1">
      <alignment horizontal="center" vertical="center"/>
    </xf>
    <xf numFmtId="0" fontId="26" fillId="0" borderId="3" xfId="0" applyFont="1" applyFill="1" applyBorder="1" applyAlignment="1">
      <alignment horizontal="justify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30" fillId="0" borderId="3" xfId="0" applyFont="1" applyFill="1" applyBorder="1" applyAlignment="1">
      <alignment vertical="center" wrapText="1"/>
    </xf>
    <xf numFmtId="0" fontId="36" fillId="0" borderId="8" xfId="0" applyFont="1" applyFill="1" applyBorder="1" applyAlignment="1">
      <alignment horizontal="center" vertical="center" wrapText="1"/>
    </xf>
    <xf numFmtId="0" fontId="36" fillId="0" borderId="3" xfId="0" applyFont="1" applyFill="1" applyBorder="1" applyAlignment="1">
      <alignment horizontal="left" vertical="center" wrapText="1"/>
    </xf>
    <xf numFmtId="0" fontId="36" fillId="0" borderId="8" xfId="0" applyFont="1" applyBorder="1" applyAlignment="1">
      <alignment horizontal="center" vertical="center" wrapText="1"/>
    </xf>
    <xf numFmtId="0" fontId="36" fillId="0" borderId="3" xfId="0" applyFont="1" applyBorder="1" applyAlignment="1">
      <alignment horizontal="left" vertical="center" wrapText="1"/>
    </xf>
    <xf numFmtId="0" fontId="37" fillId="0" borderId="3" xfId="0" applyFont="1" applyBorder="1" applyAlignment="1">
      <alignment horizontal="justify" vertical="center" wrapText="1"/>
    </xf>
    <xf numFmtId="0" fontId="36" fillId="0" borderId="10" xfId="0" applyFont="1" applyFill="1" applyBorder="1" applyAlignment="1">
      <alignment horizontal="center" vertical="center" wrapText="1"/>
    </xf>
    <xf numFmtId="0" fontId="36" fillId="7" borderId="8" xfId="0" applyFont="1" applyFill="1" applyBorder="1" applyAlignment="1">
      <alignment horizontal="center" vertical="center" wrapText="1"/>
    </xf>
    <xf numFmtId="0" fontId="37" fillId="0" borderId="3" xfId="0" applyFont="1" applyBorder="1" applyAlignment="1">
      <alignment wrapText="1"/>
    </xf>
    <xf numFmtId="0" fontId="37" fillId="0" borderId="3" xfId="0" applyFont="1" applyBorder="1" applyAlignment="1">
      <alignment horizontal="left" wrapText="1"/>
    </xf>
    <xf numFmtId="0" fontId="37" fillId="0" borderId="3" xfId="0" applyFont="1" applyFill="1" applyBorder="1" applyAlignment="1">
      <alignment horizontal="justify" vertical="center" wrapText="1"/>
    </xf>
    <xf numFmtId="0" fontId="26" fillId="0" borderId="3" xfId="0" applyFont="1" applyFill="1" applyBorder="1" applyAlignment="1">
      <alignment wrapText="1"/>
    </xf>
    <xf numFmtId="0" fontId="26" fillId="0" borderId="3" xfId="0" applyFont="1" applyFill="1" applyBorder="1" applyAlignment="1">
      <alignment vertical="center" wrapText="1"/>
    </xf>
    <xf numFmtId="0" fontId="26" fillId="0" borderId="3" xfId="0" applyFont="1" applyFill="1" applyBorder="1" applyAlignment="1">
      <alignment horizontal="left" wrapText="1"/>
    </xf>
    <xf numFmtId="0" fontId="2" fillId="0" borderId="3" xfId="1" applyFill="1" applyBorder="1" applyAlignment="1">
      <alignment horizontal="left" vertical="center"/>
    </xf>
    <xf numFmtId="0" fontId="9" fillId="8" borderId="5" xfId="0" applyFont="1" applyFill="1" applyBorder="1" applyAlignment="1">
      <alignment horizontal="center" vertical="center" textRotation="90" wrapText="1"/>
    </xf>
    <xf numFmtId="0" fontId="0" fillId="0" borderId="3" xfId="0" applyFill="1" applyBorder="1" applyAlignment="1">
      <alignment horizontal="center"/>
    </xf>
    <xf numFmtId="0" fontId="3" fillId="0" borderId="0" xfId="0" applyFont="1" applyBorder="1" applyAlignment="1">
      <alignment horizontal="center" vertical="center"/>
    </xf>
    <xf numFmtId="0" fontId="30" fillId="0" borderId="0" xfId="0" applyFont="1" applyFill="1" applyBorder="1" applyAlignment="1">
      <alignment vertical="center" wrapText="1"/>
    </xf>
    <xf numFmtId="0" fontId="2" fillId="11" borderId="6" xfId="1" applyFont="1" applyFill="1" applyBorder="1" applyAlignment="1">
      <alignment textRotation="90"/>
    </xf>
    <xf numFmtId="0" fontId="5" fillId="20" borderId="3" xfId="0" applyFont="1" applyFill="1" applyBorder="1" applyAlignment="1">
      <alignment textRotation="90"/>
    </xf>
    <xf numFmtId="0" fontId="2" fillId="20" borderId="3" xfId="0" applyFont="1" applyFill="1" applyBorder="1" applyAlignment="1">
      <alignment textRotation="90"/>
    </xf>
    <xf numFmtId="0" fontId="3" fillId="0" borderId="0" xfId="0" applyFont="1" applyBorder="1" applyAlignment="1">
      <alignment horizontal="center" vertical="center"/>
    </xf>
    <xf numFmtId="0" fontId="1" fillId="15" borderId="0" xfId="0" applyFont="1" applyFill="1" applyBorder="1" applyAlignment="1">
      <alignment horizontal="center" wrapText="1"/>
    </xf>
    <xf numFmtId="0" fontId="5" fillId="20" borderId="3" xfId="0" applyFont="1" applyFill="1" applyBorder="1" applyAlignment="1">
      <alignment horizontal="center" textRotation="90"/>
    </xf>
    <xf numFmtId="0" fontId="2" fillId="3" borderId="3" xfId="0" applyFont="1" applyFill="1" applyBorder="1" applyAlignment="1">
      <alignment textRotation="90"/>
    </xf>
    <xf numFmtId="0" fontId="28" fillId="3" borderId="3" xfId="0" applyFont="1" applyFill="1" applyBorder="1" applyAlignment="1">
      <alignment horizontal="center" vertical="center" textRotation="90" wrapText="1"/>
    </xf>
    <xf numFmtId="0" fontId="5" fillId="8" borderId="6" xfId="0" applyFont="1" applyFill="1" applyBorder="1" applyAlignment="1">
      <alignment horizontal="center" vertical="center" textRotation="90" wrapText="1"/>
    </xf>
    <xf numFmtId="0" fontId="5" fillId="8" borderId="2" xfId="0" applyFont="1" applyFill="1" applyBorder="1" applyAlignment="1">
      <alignment horizontal="center" vertical="center" textRotation="90" wrapText="1"/>
    </xf>
    <xf numFmtId="0" fontId="5" fillId="8" borderId="5" xfId="0" applyFont="1" applyFill="1" applyBorder="1" applyAlignment="1">
      <alignment horizontal="center" vertical="center" textRotation="90" wrapText="1"/>
    </xf>
    <xf numFmtId="0" fontId="3" fillId="2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5" fillId="2" borderId="1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10" borderId="3" xfId="0" applyFont="1" applyFill="1" applyBorder="1" applyAlignment="1">
      <alignment horizontal="center" vertical="center" textRotation="90" wrapText="1"/>
    </xf>
    <xf numFmtId="0" fontId="9" fillId="4" borderId="6" xfId="0" applyFont="1" applyFill="1" applyBorder="1" applyAlignment="1">
      <alignment horizontal="center" vertical="center" textRotation="90" wrapText="1"/>
    </xf>
    <xf numFmtId="0" fontId="5" fillId="6" borderId="5" xfId="0" applyFont="1" applyFill="1" applyBorder="1" applyAlignment="1">
      <alignment horizontal="center" vertical="center" textRotation="90"/>
    </xf>
    <xf numFmtId="0" fontId="5" fillId="6" borderId="2" xfId="0" applyFont="1" applyFill="1" applyBorder="1" applyAlignment="1">
      <alignment horizontal="center" vertical="center" textRotation="90"/>
    </xf>
    <xf numFmtId="0" fontId="5" fillId="11" borderId="5" xfId="0" applyFont="1" applyFill="1" applyBorder="1" applyAlignment="1">
      <alignment horizontal="center" vertical="center"/>
    </xf>
    <xf numFmtId="0" fontId="5" fillId="11" borderId="2" xfId="0" applyFont="1" applyFill="1" applyBorder="1" applyAlignment="1">
      <alignment horizontal="center" vertical="center"/>
    </xf>
    <xf numFmtId="0" fontId="10" fillId="0" borderId="0" xfId="1" applyFont="1" applyAlignment="1">
      <alignment horizontal="center" vertical="center" wrapText="1"/>
    </xf>
    <xf numFmtId="165" fontId="21" fillId="13" borderId="0" xfId="1" applyNumberFormat="1" applyFont="1" applyFill="1" applyAlignment="1">
      <alignment horizontal="center" vertical="center"/>
    </xf>
    <xf numFmtId="0" fontId="5" fillId="18" borderId="0" xfId="1" applyFont="1" applyFill="1" applyBorder="1" applyAlignment="1">
      <alignment horizontal="center" vertical="center" wrapText="1"/>
    </xf>
    <xf numFmtId="0" fontId="5" fillId="4" borderId="0" xfId="1" applyFont="1" applyFill="1" applyBorder="1" applyAlignment="1">
      <alignment horizontal="center" vertical="center" wrapText="1"/>
    </xf>
    <xf numFmtId="165" fontId="3" fillId="4" borderId="0" xfId="1" applyNumberFormat="1" applyFont="1" applyFill="1" applyAlignment="1">
      <alignment horizontal="center" vertical="center"/>
    </xf>
    <xf numFmtId="0" fontId="5" fillId="5" borderId="0" xfId="1" applyFont="1" applyFill="1" applyBorder="1" applyAlignment="1">
      <alignment horizontal="center" vertical="center" wrapText="1"/>
    </xf>
    <xf numFmtId="165" fontId="3" fillId="5" borderId="0" xfId="2" applyNumberFormat="1" applyFont="1" applyFill="1" applyAlignment="1">
      <alignment horizontal="center" vertical="center"/>
    </xf>
    <xf numFmtId="165" fontId="3" fillId="18" borderId="0" xfId="1" applyNumberFormat="1" applyFont="1" applyFill="1" applyAlignment="1">
      <alignment horizontal="center" vertical="center"/>
    </xf>
    <xf numFmtId="0" fontId="5" fillId="11" borderId="5" xfId="1" applyFont="1" applyFill="1" applyBorder="1" applyAlignment="1">
      <alignment horizontal="center" vertical="center" wrapText="1"/>
    </xf>
    <xf numFmtId="0" fontId="5" fillId="11" borderId="2" xfId="1" applyFont="1" applyFill="1" applyBorder="1" applyAlignment="1">
      <alignment horizontal="center" vertical="center" wrapText="1"/>
    </xf>
    <xf numFmtId="0" fontId="5" fillId="11" borderId="5" xfId="1" applyFont="1" applyFill="1" applyBorder="1" applyAlignment="1">
      <alignment horizontal="center" vertical="center"/>
    </xf>
    <xf numFmtId="0" fontId="5" fillId="11" borderId="2" xfId="1" applyFont="1" applyFill="1" applyBorder="1" applyAlignment="1">
      <alignment horizontal="center" vertical="center"/>
    </xf>
    <xf numFmtId="0" fontId="3" fillId="0" borderId="0" xfId="1" applyFont="1" applyBorder="1" applyAlignment="1">
      <alignment horizontal="center" vertical="center"/>
    </xf>
    <xf numFmtId="0" fontId="5" fillId="2" borderId="0" xfId="1" applyFont="1" applyFill="1" applyBorder="1" applyAlignment="1">
      <alignment horizontal="center" vertical="center" wrapText="1"/>
    </xf>
    <xf numFmtId="0" fontId="5" fillId="3" borderId="0" xfId="1" applyFont="1" applyFill="1" applyBorder="1" applyAlignment="1">
      <alignment horizontal="center" vertical="center" wrapText="1"/>
    </xf>
    <xf numFmtId="0" fontId="5" fillId="0" borderId="1" xfId="1" applyFont="1" applyBorder="1" applyAlignment="1">
      <alignment horizontal="center"/>
    </xf>
    <xf numFmtId="165" fontId="3" fillId="2" borderId="0" xfId="2" applyNumberFormat="1" applyFont="1" applyFill="1" applyAlignment="1">
      <alignment horizontal="center" vertical="center"/>
    </xf>
    <xf numFmtId="165" fontId="3" fillId="3" borderId="0" xfId="2" applyNumberFormat="1" applyFont="1" applyFill="1" applyAlignment="1">
      <alignment horizontal="center" vertical="center"/>
    </xf>
    <xf numFmtId="0" fontId="12" fillId="4" borderId="6" xfId="0" applyFont="1" applyFill="1" applyBorder="1" applyAlignment="1">
      <alignment horizontal="center" vertical="center" textRotation="90" wrapText="1"/>
    </xf>
    <xf numFmtId="0" fontId="5" fillId="10" borderId="5" xfId="0" applyFont="1" applyFill="1" applyBorder="1" applyAlignment="1">
      <alignment horizontal="center" vertical="center" textRotation="90" wrapText="1"/>
    </xf>
    <xf numFmtId="0" fontId="5" fillId="10" borderId="6" xfId="0" applyFont="1" applyFill="1" applyBorder="1" applyAlignment="1">
      <alignment horizontal="center" vertical="center" textRotation="90" wrapText="1"/>
    </xf>
    <xf numFmtId="165" fontId="19" fillId="13" borderId="0" xfId="5" applyNumberFormat="1" applyFont="1" applyFill="1" applyAlignment="1">
      <alignment horizontal="center" vertical="center"/>
    </xf>
    <xf numFmtId="165" fontId="20" fillId="13" borderId="0" xfId="5" applyNumberFormat="1" applyFont="1" applyFill="1" applyAlignment="1">
      <alignment horizontal="center" vertical="center"/>
    </xf>
    <xf numFmtId="165" fontId="19" fillId="2" borderId="0" xfId="5" applyNumberFormat="1" applyFont="1" applyFill="1" applyAlignment="1">
      <alignment horizontal="center" vertical="center"/>
    </xf>
    <xf numFmtId="0" fontId="5" fillId="12" borderId="11" xfId="0" applyFont="1" applyFill="1" applyBorder="1" applyAlignment="1">
      <alignment horizontal="center" vertical="center" wrapText="1"/>
    </xf>
    <xf numFmtId="0" fontId="5" fillId="12" borderId="1" xfId="0" applyFont="1" applyFill="1" applyBorder="1" applyAlignment="1">
      <alignment horizontal="center" vertical="center" wrapText="1"/>
    </xf>
    <xf numFmtId="0" fontId="5" fillId="13" borderId="8" xfId="0" applyFont="1" applyFill="1" applyBorder="1" applyAlignment="1">
      <alignment horizontal="center" vertical="center" wrapText="1"/>
    </xf>
    <xf numFmtId="0" fontId="5" fillId="13" borderId="9" xfId="0" applyFont="1" applyFill="1" applyBorder="1" applyAlignment="1">
      <alignment horizontal="center" vertical="center" wrapText="1"/>
    </xf>
    <xf numFmtId="0" fontId="12" fillId="4" borderId="2" xfId="0" applyFont="1" applyFill="1" applyBorder="1" applyAlignment="1">
      <alignment horizontal="center" vertical="center" textRotation="90" wrapText="1"/>
    </xf>
    <xf numFmtId="0" fontId="5" fillId="17" borderId="5" xfId="0" applyFont="1" applyFill="1" applyBorder="1" applyAlignment="1">
      <alignment horizontal="center" vertical="center"/>
    </xf>
    <xf numFmtId="0" fontId="5" fillId="17" borderId="2" xfId="0" applyFont="1" applyFill="1" applyBorder="1" applyAlignment="1">
      <alignment horizontal="center" vertical="center"/>
    </xf>
    <xf numFmtId="165" fontId="19" fillId="3" borderId="0" xfId="5" applyNumberFormat="1" applyFont="1" applyFill="1" applyAlignment="1">
      <alignment horizontal="center" vertical="center"/>
    </xf>
    <xf numFmtId="165" fontId="19" fillId="14" borderId="0" xfId="5" applyNumberFormat="1" applyFont="1" applyFill="1" applyAlignment="1">
      <alignment horizontal="center" vertical="center"/>
    </xf>
    <xf numFmtId="165" fontId="19" fillId="5" borderId="0" xfId="5" applyNumberFormat="1" applyFont="1" applyFill="1" applyAlignment="1">
      <alignment horizontal="center" vertical="center"/>
    </xf>
    <xf numFmtId="0" fontId="0" fillId="17" borderId="0" xfId="0" applyFill="1" applyAlignment="1">
      <alignment horizontal="center"/>
    </xf>
    <xf numFmtId="1" fontId="16" fillId="13" borderId="0" xfId="0" applyNumberFormat="1" applyFont="1" applyFill="1" applyBorder="1" applyAlignment="1">
      <alignment horizontal="center" vertical="center"/>
    </xf>
    <xf numFmtId="0" fontId="5" fillId="11" borderId="6" xfId="0" applyFont="1" applyFill="1" applyBorder="1" applyAlignment="1">
      <alignment horizontal="center" vertical="center"/>
    </xf>
    <xf numFmtId="0" fontId="3" fillId="8" borderId="0" xfId="0" applyFont="1" applyFill="1" applyBorder="1" applyAlignment="1">
      <alignment horizontal="center" vertical="center" wrapText="1"/>
    </xf>
    <xf numFmtId="0" fontId="18" fillId="8" borderId="0" xfId="0" applyFont="1" applyFill="1" applyBorder="1" applyAlignment="1">
      <alignment horizontal="center" vertical="center" wrapText="1"/>
    </xf>
    <xf numFmtId="0" fontId="3" fillId="9" borderId="0" xfId="0" applyFont="1" applyFill="1" applyBorder="1" applyAlignment="1">
      <alignment horizontal="center" vertical="center" wrapText="1"/>
    </xf>
    <xf numFmtId="0" fontId="18" fillId="9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center" wrapText="1"/>
    </xf>
    <xf numFmtId="0" fontId="18" fillId="16" borderId="10" xfId="0" applyFont="1" applyFill="1" applyBorder="1" applyAlignment="1">
      <alignment horizontal="center" vertical="center" wrapText="1"/>
    </xf>
    <xf numFmtId="0" fontId="18" fillId="16" borderId="0" xfId="0" applyFont="1" applyFill="1" applyBorder="1" applyAlignment="1">
      <alignment horizontal="center" vertical="center" wrapText="1"/>
    </xf>
    <xf numFmtId="0" fontId="22" fillId="13" borderId="0" xfId="0" applyFont="1" applyFill="1" applyBorder="1" applyAlignment="1">
      <alignment horizontal="center" vertical="center"/>
    </xf>
    <xf numFmtId="0" fontId="1" fillId="15" borderId="10" xfId="0" applyFont="1" applyFill="1" applyBorder="1" applyAlignment="1">
      <alignment horizontal="center" wrapText="1"/>
    </xf>
    <xf numFmtId="0" fontId="1" fillId="15" borderId="0" xfId="0" applyFont="1" applyFill="1" applyBorder="1" applyAlignment="1">
      <alignment horizontal="center" wrapText="1"/>
    </xf>
    <xf numFmtId="0" fontId="9" fillId="4" borderId="2" xfId="0" applyFont="1" applyFill="1" applyBorder="1" applyAlignment="1">
      <alignment horizontal="center" vertical="center" textRotation="90" wrapText="1"/>
    </xf>
    <xf numFmtId="0" fontId="9" fillId="4" borderId="3" xfId="0" applyFont="1" applyFill="1" applyBorder="1" applyAlignment="1">
      <alignment horizontal="center" vertical="center" textRotation="90" wrapText="1"/>
    </xf>
    <xf numFmtId="0" fontId="1" fillId="0" borderId="3" xfId="0" applyFont="1" applyBorder="1" applyAlignment="1">
      <alignment horizontal="center"/>
    </xf>
    <xf numFmtId="0" fontId="5" fillId="6" borderId="8" xfId="1" applyFont="1" applyFill="1" applyBorder="1" applyAlignment="1">
      <alignment horizontal="center" vertical="center"/>
    </xf>
    <xf numFmtId="0" fontId="5" fillId="6" borderId="9" xfId="1" applyFont="1" applyFill="1" applyBorder="1" applyAlignment="1">
      <alignment horizontal="center" vertical="center"/>
    </xf>
    <xf numFmtId="0" fontId="5" fillId="6" borderId="7" xfId="1" applyFont="1" applyFill="1" applyBorder="1" applyAlignment="1">
      <alignment horizontal="center" vertical="center"/>
    </xf>
    <xf numFmtId="14" fontId="5" fillId="0" borderId="1" xfId="0" applyNumberFormat="1" applyFont="1" applyBorder="1" applyAlignment="1">
      <alignment horizontal="center"/>
    </xf>
    <xf numFmtId="0" fontId="5" fillId="11" borderId="5" xfId="0" applyFont="1" applyFill="1" applyBorder="1" applyAlignment="1">
      <alignment horizontal="center" vertical="center" wrapText="1"/>
    </xf>
    <xf numFmtId="0" fontId="5" fillId="11" borderId="2" xfId="0" applyFont="1" applyFill="1" applyBorder="1" applyAlignment="1">
      <alignment horizontal="center" vertical="center" wrapText="1"/>
    </xf>
    <xf numFmtId="0" fontId="20" fillId="13" borderId="0" xfId="0" applyFont="1" applyFill="1" applyBorder="1" applyAlignment="1">
      <alignment horizontal="center" vertical="center"/>
    </xf>
    <xf numFmtId="0" fontId="3" fillId="15" borderId="8" xfId="1" applyFont="1" applyFill="1" applyBorder="1" applyAlignment="1">
      <alignment horizontal="center" vertical="center" wrapText="1"/>
    </xf>
    <xf numFmtId="0" fontId="3" fillId="15" borderId="9" xfId="1" applyFont="1" applyFill="1" applyBorder="1" applyAlignment="1">
      <alignment horizontal="center" vertical="center" wrapText="1"/>
    </xf>
    <xf numFmtId="0" fontId="3" fillId="15" borderId="7" xfId="1" applyFont="1" applyFill="1" applyBorder="1" applyAlignment="1">
      <alignment horizontal="center" vertical="center" wrapText="1"/>
    </xf>
    <xf numFmtId="0" fontId="5" fillId="15" borderId="8" xfId="1" applyFont="1" applyFill="1" applyBorder="1" applyAlignment="1">
      <alignment horizontal="center" vertical="center" wrapText="1"/>
    </xf>
    <xf numFmtId="0" fontId="5" fillId="15" borderId="9" xfId="1" applyFont="1" applyFill="1" applyBorder="1" applyAlignment="1">
      <alignment horizontal="center" vertical="center" wrapText="1"/>
    </xf>
    <xf numFmtId="0" fontId="5" fillId="15" borderId="7" xfId="1" applyFont="1" applyFill="1" applyBorder="1" applyAlignment="1">
      <alignment horizontal="center" vertical="center" wrapText="1"/>
    </xf>
    <xf numFmtId="0" fontId="22" fillId="13" borderId="4" xfId="0" applyFont="1" applyFill="1" applyBorder="1" applyAlignment="1">
      <alignment horizontal="center" vertical="center"/>
    </xf>
    <xf numFmtId="14" fontId="0" fillId="0" borderId="1" xfId="0" applyNumberFormat="1" applyBorder="1" applyAlignment="1">
      <alignment horizontal="center"/>
    </xf>
    <xf numFmtId="0" fontId="23" fillId="6" borderId="0" xfId="0" applyFont="1" applyFill="1" applyAlignment="1">
      <alignment horizontal="center" vertical="center"/>
    </xf>
    <xf numFmtId="0" fontId="24" fillId="13" borderId="0" xfId="0" applyFont="1" applyFill="1" applyAlignment="1">
      <alignment horizontal="center" vertical="center"/>
    </xf>
    <xf numFmtId="1" fontId="3" fillId="14" borderId="0" xfId="2" applyNumberFormat="1" applyFont="1" applyFill="1" applyAlignment="1">
      <alignment horizontal="center" vertical="center"/>
    </xf>
    <xf numFmtId="1" fontId="21" fillId="13" borderId="0" xfId="2" applyNumberFormat="1" applyFont="1" applyFill="1" applyAlignment="1">
      <alignment horizontal="center" vertical="center"/>
    </xf>
    <xf numFmtId="0" fontId="1" fillId="15" borderId="11" xfId="0" applyFont="1" applyFill="1" applyBorder="1" applyAlignment="1">
      <alignment horizontal="center"/>
    </xf>
    <xf numFmtId="0" fontId="1" fillId="15" borderId="1" xfId="0" applyFont="1" applyFill="1" applyBorder="1" applyAlignment="1">
      <alignment horizontal="center"/>
    </xf>
    <xf numFmtId="0" fontId="12" fillId="4" borderId="3" xfId="0" applyFont="1" applyFill="1" applyBorder="1" applyAlignment="1">
      <alignment horizontal="center" vertical="center" textRotation="90" wrapText="1"/>
    </xf>
    <xf numFmtId="0" fontId="18" fillId="15" borderId="0" xfId="0" applyFont="1" applyFill="1" applyAlignment="1">
      <alignment horizontal="center"/>
    </xf>
    <xf numFmtId="0" fontId="22" fillId="13" borderId="0" xfId="0" applyFont="1" applyFill="1" applyAlignment="1">
      <alignment horizontal="center"/>
    </xf>
    <xf numFmtId="0" fontId="5" fillId="11" borderId="2" xfId="1" applyFont="1" applyFill="1" applyBorder="1" applyAlignment="1">
      <alignment horizontal="center" vertical="center" textRotation="90" wrapText="1"/>
    </xf>
    <xf numFmtId="0" fontId="5" fillId="11" borderId="2" xfId="0" applyFont="1" applyFill="1" applyBorder="1" applyAlignment="1">
      <alignment horizontal="center" vertical="center" textRotation="90"/>
    </xf>
    <xf numFmtId="0" fontId="2" fillId="17" borderId="2" xfId="0" applyFont="1" applyFill="1" applyBorder="1" applyAlignment="1">
      <alignment textRotation="90"/>
    </xf>
  </cellXfs>
  <cellStyles count="7">
    <cellStyle name="Hipervínculo" xfId="6" builtinId="8"/>
    <cellStyle name="Millares 2" xfId="2"/>
    <cellStyle name="Millares 3" xfId="5"/>
    <cellStyle name="Normal" xfId="0" builtinId="0"/>
    <cellStyle name="Normal 2" xfId="1"/>
    <cellStyle name="Porcentaje 2" xfId="3"/>
    <cellStyle name="Porcentaje 3" xfId="4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4" Type="http://schemas.openxmlformats.org/officeDocument/2006/relationships/image" Target="../media/image4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8.png"/><Relationship Id="rId1" Type="http://schemas.openxmlformats.org/officeDocument/2006/relationships/image" Target="../media/image1.pn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228600</xdr:colOff>
      <xdr:row>0</xdr:row>
      <xdr:rowOff>83820</xdr:rowOff>
    </xdr:from>
    <xdr:to>
      <xdr:col>3</xdr:col>
      <xdr:colOff>1474273</xdr:colOff>
      <xdr:row>4</xdr:row>
      <xdr:rowOff>116416</xdr:rowOff>
    </xdr:to>
    <xdr:pic>
      <xdr:nvPicPr>
        <xdr:cNvPr id="42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83820"/>
          <a:ext cx="2121973" cy="794596"/>
        </a:xfrm>
        <a:prstGeom prst="rect">
          <a:avLst/>
        </a:prstGeom>
      </xdr:spPr>
    </xdr:pic>
    <xdr:clientData/>
  </xdr:twoCellAnchor>
  <xdr:twoCellAnchor>
    <xdr:from>
      <xdr:col>3</xdr:col>
      <xdr:colOff>1543051</xdr:colOff>
      <xdr:row>1</xdr:row>
      <xdr:rowOff>70484</xdr:rowOff>
    </xdr:from>
    <xdr:to>
      <xdr:col>12</xdr:col>
      <xdr:colOff>1607820</xdr:colOff>
      <xdr:row>6</xdr:row>
      <xdr:rowOff>38099</xdr:rowOff>
    </xdr:to>
    <xdr:grpSp>
      <xdr:nvGrpSpPr>
        <xdr:cNvPr id="43" name="4 Grupo"/>
        <xdr:cNvGrpSpPr/>
      </xdr:nvGrpSpPr>
      <xdr:grpSpPr>
        <a:xfrm>
          <a:off x="2678431" y="253364"/>
          <a:ext cx="7242809" cy="882015"/>
          <a:chOff x="1570631" y="227810"/>
          <a:chExt cx="6515100" cy="847725"/>
        </a:xfrm>
      </xdr:grpSpPr>
      <xdr:sp macro="" textlink="">
        <xdr:nvSpPr>
          <xdr:cNvPr id="44" name="Text Box 1"/>
          <xdr:cNvSpPr txBox="1">
            <a:spLocks noChangeArrowheads="1"/>
          </xdr:cNvSpPr>
        </xdr:nvSpPr>
        <xdr:spPr bwMode="auto">
          <a:xfrm>
            <a:off x="1570631" y="227810"/>
            <a:ext cx="6515100" cy="8477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ctr" rtl="1">
              <a:defRPr sz="1000"/>
            </a:pPr>
            <a:r>
              <a:rPr lang="es-ES" sz="2400" b="1" i="0" strike="noStrike">
                <a:solidFill>
                  <a:srgbClr val="000000"/>
                </a:solidFill>
                <a:latin typeface="Arial"/>
                <a:cs typeface="Arial"/>
              </a:rPr>
              <a:t>Universidad Tecnológica de Cancún</a:t>
            </a:r>
            <a:r>
              <a:rPr lang="es-ES" sz="2400" b="1" i="0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ES" sz="1100" b="0" i="0" strike="noStrike">
                <a:solidFill>
                  <a:srgbClr val="000000"/>
                </a:solidFill>
                <a:latin typeface="Arial"/>
                <a:cs typeface="Arial"/>
              </a:rPr>
              <a:t>    </a:t>
            </a:r>
          </a:p>
          <a:p>
            <a:pPr algn="ctr" rtl="1">
              <a:defRPr sz="1000"/>
            </a:pPr>
            <a:r>
              <a:rPr lang="es-ES" sz="1100" b="0" i="0" strike="noStrike">
                <a:solidFill>
                  <a:srgbClr val="000000"/>
                </a:solidFill>
                <a:latin typeface="Arial"/>
                <a:cs typeface="Arial"/>
              </a:rPr>
              <a:t>ORGANISMO PUBLICO DESCENTRALIZADO DEL GOBIERNO DEL ESTADO DE QUINTANA ROO</a:t>
            </a:r>
          </a:p>
          <a:p>
            <a:pPr algn="l" rtl="1">
              <a:defRPr sz="1000"/>
            </a:pPr>
            <a:endParaRPr lang="es-ES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cxnSp macro="">
        <xdr:nvCxnSpPr>
          <xdr:cNvPr id="45" name="6 Conector recto"/>
          <xdr:cNvCxnSpPr/>
        </xdr:nvCxnSpPr>
        <xdr:spPr>
          <a:xfrm flipV="1">
            <a:off x="1704534" y="570728"/>
            <a:ext cx="6362700" cy="19050"/>
          </a:xfrm>
          <a:prstGeom prst="line">
            <a:avLst/>
          </a:prstGeom>
          <a:ln w="9525">
            <a:solidFill>
              <a:schemeClr val="tx1"/>
            </a:solidFill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12</xdr:col>
      <xdr:colOff>960119</xdr:colOff>
      <xdr:row>5</xdr:row>
      <xdr:rowOff>30480</xdr:rowOff>
    </xdr:from>
    <xdr:to>
      <xdr:col>12</xdr:col>
      <xdr:colOff>1796114</xdr:colOff>
      <xdr:row>9</xdr:row>
      <xdr:rowOff>160020</xdr:rowOff>
    </xdr:to>
    <xdr:pic>
      <xdr:nvPicPr>
        <xdr:cNvPr id="7" name="Imagen 6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72996" t="16800" r="16754" b="63275"/>
        <a:stretch/>
      </xdr:blipFill>
      <xdr:spPr>
        <a:xfrm>
          <a:off x="9273539" y="944880"/>
          <a:ext cx="835995" cy="891540"/>
        </a:xfrm>
        <a:prstGeom prst="rect">
          <a:avLst/>
        </a:prstGeom>
      </xdr:spPr>
    </xdr:pic>
    <xdr:clientData/>
  </xdr:twoCellAnchor>
  <xdr:twoCellAnchor editAs="oneCell">
    <xdr:from>
      <xdr:col>12</xdr:col>
      <xdr:colOff>271201</xdr:colOff>
      <xdr:row>5</xdr:row>
      <xdr:rowOff>40004</xdr:rowOff>
    </xdr:from>
    <xdr:to>
      <xdr:col>12</xdr:col>
      <xdr:colOff>937260</xdr:colOff>
      <xdr:row>9</xdr:row>
      <xdr:rowOff>106264</xdr:rowOff>
    </xdr:to>
    <xdr:pic>
      <xdr:nvPicPr>
        <xdr:cNvPr id="8" name="Imagen 7" descr="C:\Users\Luis\AppData\Local\Packages\Microsoft.Windows.Photos_8wekyb3d8bbwe\TempState\ShareServiceTempFolder\KEKKO_LOGO Comité de sustentabilidad_KEKKO.jpe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4621" y="954404"/>
          <a:ext cx="666059" cy="828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106680</xdr:rowOff>
    </xdr:from>
    <xdr:to>
      <xdr:col>3</xdr:col>
      <xdr:colOff>1390484</xdr:colOff>
      <xdr:row>4</xdr:row>
      <xdr:rowOff>160020</xdr:rowOff>
    </xdr:to>
    <xdr:pic>
      <xdr:nvPicPr>
        <xdr:cNvPr id="2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06680"/>
          <a:ext cx="2209634" cy="815340"/>
        </a:xfrm>
        <a:prstGeom prst="rect">
          <a:avLst/>
        </a:prstGeom>
      </xdr:spPr>
    </xdr:pic>
    <xdr:clientData/>
  </xdr:twoCellAnchor>
  <xdr:twoCellAnchor>
    <xdr:from>
      <xdr:col>3</xdr:col>
      <xdr:colOff>1876425</xdr:colOff>
      <xdr:row>1</xdr:row>
      <xdr:rowOff>19050</xdr:rowOff>
    </xdr:from>
    <xdr:to>
      <xdr:col>17</xdr:col>
      <xdr:colOff>19052</xdr:colOff>
      <xdr:row>5</xdr:row>
      <xdr:rowOff>102870</xdr:rowOff>
    </xdr:to>
    <xdr:grpSp>
      <xdr:nvGrpSpPr>
        <xdr:cNvPr id="3" name="4 Grupo"/>
        <xdr:cNvGrpSpPr/>
      </xdr:nvGrpSpPr>
      <xdr:grpSpPr>
        <a:xfrm>
          <a:off x="3110865" y="201930"/>
          <a:ext cx="7042787" cy="815340"/>
          <a:chOff x="234863" y="232433"/>
          <a:chExt cx="6515100" cy="847725"/>
        </a:xfrm>
      </xdr:grpSpPr>
      <xdr:sp macro="" textlink="">
        <xdr:nvSpPr>
          <xdr:cNvPr id="4" name="Text Box 1"/>
          <xdr:cNvSpPr txBox="1">
            <a:spLocks noChangeArrowheads="1"/>
          </xdr:cNvSpPr>
        </xdr:nvSpPr>
        <xdr:spPr bwMode="auto">
          <a:xfrm>
            <a:off x="234863" y="232433"/>
            <a:ext cx="6515100" cy="8477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ctr" rtl="1">
              <a:defRPr sz="1000"/>
            </a:pPr>
            <a:r>
              <a:rPr lang="es-ES" sz="2400" b="1" i="0" strike="noStrike">
                <a:solidFill>
                  <a:srgbClr val="000000"/>
                </a:solidFill>
                <a:latin typeface="Arial"/>
                <a:cs typeface="Arial"/>
              </a:rPr>
              <a:t>Universidad Tecnológica de Cancún</a:t>
            </a:r>
            <a:r>
              <a:rPr lang="es-ES" sz="2400" b="1" i="0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ES" sz="1100" b="0" i="0" strike="noStrike">
                <a:solidFill>
                  <a:srgbClr val="000000"/>
                </a:solidFill>
                <a:latin typeface="Arial"/>
                <a:cs typeface="Arial"/>
              </a:rPr>
              <a:t>    </a:t>
            </a:r>
          </a:p>
          <a:p>
            <a:pPr algn="ctr" rtl="1">
              <a:defRPr sz="1000"/>
            </a:pPr>
            <a:r>
              <a:rPr lang="es-ES" sz="1100" b="0" i="0" strike="noStrike">
                <a:solidFill>
                  <a:srgbClr val="000000"/>
                </a:solidFill>
                <a:latin typeface="Arial"/>
                <a:cs typeface="Arial"/>
              </a:rPr>
              <a:t>ORGANISMO PUBLICO DESCENTRALIZADO DEL GOBIERNO DEL ESTADO DE QUINTANA ROO</a:t>
            </a:r>
          </a:p>
          <a:p>
            <a:pPr algn="l" rtl="1">
              <a:defRPr sz="1000"/>
            </a:pPr>
            <a:endParaRPr lang="es-ES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cxnSp macro="">
        <xdr:nvCxnSpPr>
          <xdr:cNvPr id="5" name="6 Conector recto"/>
          <xdr:cNvCxnSpPr/>
        </xdr:nvCxnSpPr>
        <xdr:spPr>
          <a:xfrm>
            <a:off x="730719" y="589779"/>
            <a:ext cx="5278111" cy="14966"/>
          </a:xfrm>
          <a:prstGeom prst="line">
            <a:avLst/>
          </a:prstGeom>
          <a:ln w="9525">
            <a:solidFill>
              <a:schemeClr val="tx1"/>
            </a:solidFill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19</xdr:col>
      <xdr:colOff>318186</xdr:colOff>
      <xdr:row>1</xdr:row>
      <xdr:rowOff>30480</xdr:rowOff>
    </xdr:from>
    <xdr:to>
      <xdr:col>20</xdr:col>
      <xdr:colOff>393324</xdr:colOff>
      <xdr:row>6</xdr:row>
      <xdr:rowOff>1905</xdr:rowOff>
    </xdr:to>
    <xdr:pic>
      <xdr:nvPicPr>
        <xdr:cNvPr id="7" name="Imagen 6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72996" t="16800" r="16754" b="63275"/>
        <a:stretch/>
      </xdr:blipFill>
      <xdr:spPr>
        <a:xfrm>
          <a:off x="11077626" y="213360"/>
          <a:ext cx="859998" cy="885825"/>
        </a:xfrm>
        <a:prstGeom prst="rect">
          <a:avLst/>
        </a:prstGeom>
      </xdr:spPr>
    </xdr:pic>
    <xdr:clientData/>
  </xdr:twoCellAnchor>
  <xdr:twoCellAnchor editAs="oneCell">
    <xdr:from>
      <xdr:col>17</xdr:col>
      <xdr:colOff>135256</xdr:colOff>
      <xdr:row>1</xdr:row>
      <xdr:rowOff>22860</xdr:rowOff>
    </xdr:from>
    <xdr:to>
      <xdr:col>19</xdr:col>
      <xdr:colOff>190500</xdr:colOff>
      <xdr:row>5</xdr:row>
      <xdr:rowOff>112903</xdr:rowOff>
    </xdr:to>
    <xdr:pic>
      <xdr:nvPicPr>
        <xdr:cNvPr id="8" name="Imagen 7" descr="C:\Users\Luis\AppData\Local\Packages\Microsoft.Windows.Photos_8wekyb3d8bbwe\TempState\ShareServiceTempFolder\KEKKO_LOGO Comité de sustentabilidad_KEKKO.jpe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69856" y="205740"/>
          <a:ext cx="680084" cy="8215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415290</xdr:colOff>
      <xdr:row>1</xdr:row>
      <xdr:rowOff>10593</xdr:rowOff>
    </xdr:from>
    <xdr:to>
      <xdr:col>3</xdr:col>
      <xdr:colOff>876301</xdr:colOff>
      <xdr:row>4</xdr:row>
      <xdr:rowOff>115229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90" y="201093"/>
          <a:ext cx="1784986" cy="676136"/>
        </a:xfrm>
        <a:prstGeom prst="rect">
          <a:avLst/>
        </a:prstGeom>
      </xdr:spPr>
    </xdr:pic>
    <xdr:clientData/>
  </xdr:twoCellAnchor>
  <xdr:twoCellAnchor>
    <xdr:from>
      <xdr:col>3</xdr:col>
      <xdr:colOff>1123949</xdr:colOff>
      <xdr:row>1</xdr:row>
      <xdr:rowOff>9525</xdr:rowOff>
    </xdr:from>
    <xdr:to>
      <xdr:col>14</xdr:col>
      <xdr:colOff>447674</xdr:colOff>
      <xdr:row>5</xdr:row>
      <xdr:rowOff>57150</xdr:rowOff>
    </xdr:to>
    <xdr:grpSp>
      <xdr:nvGrpSpPr>
        <xdr:cNvPr id="3" name="2 Grupo"/>
        <xdr:cNvGrpSpPr/>
      </xdr:nvGrpSpPr>
      <xdr:grpSpPr>
        <a:xfrm>
          <a:off x="2487929" y="192405"/>
          <a:ext cx="6494145" cy="779145"/>
          <a:chOff x="142854" y="65449"/>
          <a:chExt cx="7942877" cy="957431"/>
        </a:xfrm>
      </xdr:grpSpPr>
      <xdr:sp macro="" textlink="">
        <xdr:nvSpPr>
          <xdr:cNvPr id="4" name="Text Box 1"/>
          <xdr:cNvSpPr txBox="1">
            <a:spLocks noChangeArrowheads="1"/>
          </xdr:cNvSpPr>
        </xdr:nvSpPr>
        <xdr:spPr bwMode="auto">
          <a:xfrm>
            <a:off x="142854" y="65449"/>
            <a:ext cx="7942877" cy="95743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ctr" rtl="1">
              <a:defRPr sz="1000"/>
            </a:pPr>
            <a:r>
              <a:rPr lang="es-ES" sz="2400" b="1" i="0" strike="noStrike">
                <a:solidFill>
                  <a:srgbClr val="000000"/>
                </a:solidFill>
                <a:latin typeface="Arial"/>
                <a:cs typeface="Arial"/>
              </a:rPr>
              <a:t>Universidad Tecnológica de Cancún</a:t>
            </a:r>
            <a:r>
              <a:rPr lang="es-ES" sz="2400" b="1" i="0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ES" sz="1100" b="0" i="0" strike="noStrike">
                <a:solidFill>
                  <a:srgbClr val="000000"/>
                </a:solidFill>
                <a:latin typeface="Arial"/>
                <a:cs typeface="Arial"/>
              </a:rPr>
              <a:t>    </a:t>
            </a:r>
          </a:p>
          <a:p>
            <a:pPr algn="ctr" rtl="1">
              <a:defRPr sz="1000"/>
            </a:pPr>
            <a:r>
              <a:rPr lang="es-ES" sz="1100" b="0" i="0" strike="noStrike">
                <a:solidFill>
                  <a:srgbClr val="000000"/>
                </a:solidFill>
                <a:latin typeface="Arial"/>
                <a:cs typeface="Arial"/>
              </a:rPr>
              <a:t>ORGANISMO PUBLICO DESCENTRALIZADO DEL GOBIERNO DEL ESTADO DE QUINTANA ROO</a:t>
            </a:r>
          </a:p>
          <a:p>
            <a:pPr algn="l" rtl="1">
              <a:defRPr sz="1000"/>
            </a:pPr>
            <a:endParaRPr lang="es-ES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cxnSp macro="">
        <xdr:nvCxnSpPr>
          <xdr:cNvPr id="5" name="4 Conector recto"/>
          <xdr:cNvCxnSpPr>
            <a:stCxn id="4" idx="1"/>
          </xdr:cNvCxnSpPr>
        </xdr:nvCxnSpPr>
        <xdr:spPr>
          <a:xfrm flipV="1">
            <a:off x="142854" y="499633"/>
            <a:ext cx="7692527" cy="44532"/>
          </a:xfrm>
          <a:prstGeom prst="line">
            <a:avLst/>
          </a:prstGeom>
          <a:ln w="9525">
            <a:solidFill>
              <a:schemeClr val="tx1"/>
            </a:solidFill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15</xdr:col>
      <xdr:colOff>608132</xdr:colOff>
      <xdr:row>0</xdr:row>
      <xdr:rowOff>83819</xdr:rowOff>
    </xdr:from>
    <xdr:to>
      <xdr:col>16</xdr:col>
      <xdr:colOff>754000</xdr:colOff>
      <xdr:row>6</xdr:row>
      <xdr:rowOff>30478</xdr:rowOff>
    </xdr:to>
    <xdr:pic>
      <xdr:nvPicPr>
        <xdr:cNvPr id="7" name="Imagen 6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72996" t="16800" r="16754" b="63275"/>
        <a:stretch/>
      </xdr:blipFill>
      <xdr:spPr>
        <a:xfrm>
          <a:off x="9927392" y="83819"/>
          <a:ext cx="930728" cy="1043939"/>
        </a:xfrm>
        <a:prstGeom prst="rect">
          <a:avLst/>
        </a:prstGeom>
      </xdr:spPr>
    </xdr:pic>
    <xdr:clientData/>
  </xdr:twoCellAnchor>
  <xdr:twoCellAnchor editAs="oneCell">
    <xdr:from>
      <xdr:col>14</xdr:col>
      <xdr:colOff>552451</xdr:colOff>
      <xdr:row>0</xdr:row>
      <xdr:rowOff>151784</xdr:rowOff>
    </xdr:from>
    <xdr:to>
      <xdr:col>15</xdr:col>
      <xdr:colOff>502920</xdr:colOff>
      <xdr:row>5</xdr:row>
      <xdr:rowOff>149098</xdr:rowOff>
    </xdr:to>
    <xdr:pic>
      <xdr:nvPicPr>
        <xdr:cNvPr id="8" name="Imagen 7" descr="C:\Users\Luis\AppData\Local\Packages\Microsoft.Windows.Photos_8wekyb3d8bbwe\TempState\ShareServiceTempFolder\KEKKO_LOGO Comité de sustentabilidad_KEKKO.jpe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6851" y="151784"/>
          <a:ext cx="735329" cy="911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548639</xdr:colOff>
      <xdr:row>0</xdr:row>
      <xdr:rowOff>99060</xdr:rowOff>
    </xdr:from>
    <xdr:to>
      <xdr:col>3</xdr:col>
      <xdr:colOff>1767673</xdr:colOff>
      <xdr:row>4</xdr:row>
      <xdr:rowOff>152400</xdr:rowOff>
    </xdr:to>
    <xdr:pic>
      <xdr:nvPicPr>
        <xdr:cNvPr id="7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164" y="99060"/>
          <a:ext cx="2152484" cy="815340"/>
        </a:xfrm>
        <a:prstGeom prst="rect">
          <a:avLst/>
        </a:prstGeom>
      </xdr:spPr>
    </xdr:pic>
    <xdr:clientData/>
  </xdr:twoCellAnchor>
  <xdr:twoCellAnchor>
    <xdr:from>
      <xdr:col>3</xdr:col>
      <xdr:colOff>1628776</xdr:colOff>
      <xdr:row>1</xdr:row>
      <xdr:rowOff>28574</xdr:rowOff>
    </xdr:from>
    <xdr:to>
      <xdr:col>12</xdr:col>
      <xdr:colOff>581025</xdr:colOff>
      <xdr:row>5</xdr:row>
      <xdr:rowOff>28575</xdr:rowOff>
    </xdr:to>
    <xdr:grpSp>
      <xdr:nvGrpSpPr>
        <xdr:cNvPr id="8" name="2 Grupo"/>
        <xdr:cNvGrpSpPr/>
      </xdr:nvGrpSpPr>
      <xdr:grpSpPr>
        <a:xfrm>
          <a:off x="2992756" y="211454"/>
          <a:ext cx="7349489" cy="731521"/>
          <a:chOff x="1570631" y="175154"/>
          <a:chExt cx="6640742" cy="809192"/>
        </a:xfrm>
      </xdr:grpSpPr>
      <xdr:sp macro="" textlink="">
        <xdr:nvSpPr>
          <xdr:cNvPr id="9" name="Text Box 1"/>
          <xdr:cNvSpPr txBox="1">
            <a:spLocks noChangeArrowheads="1"/>
          </xdr:cNvSpPr>
        </xdr:nvSpPr>
        <xdr:spPr bwMode="auto">
          <a:xfrm>
            <a:off x="1570631" y="175154"/>
            <a:ext cx="6282555" cy="80919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ctr" rtl="1">
              <a:defRPr sz="1000"/>
            </a:pPr>
            <a:r>
              <a:rPr lang="es-ES" sz="2400" b="1" i="0" strike="noStrike">
                <a:solidFill>
                  <a:srgbClr val="000000"/>
                </a:solidFill>
                <a:latin typeface="Arial"/>
                <a:cs typeface="Arial"/>
              </a:rPr>
              <a:t>Universidad Tecnológica de Cancún</a:t>
            </a:r>
            <a:r>
              <a:rPr lang="es-ES" sz="2400" b="1" i="0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ES" sz="1100" b="0" i="0" strike="noStrike">
                <a:solidFill>
                  <a:srgbClr val="000000"/>
                </a:solidFill>
                <a:latin typeface="Arial"/>
                <a:cs typeface="Arial"/>
              </a:rPr>
              <a:t>    </a:t>
            </a:r>
          </a:p>
          <a:p>
            <a:pPr algn="ctr" rtl="1">
              <a:defRPr sz="1000"/>
            </a:pPr>
            <a:r>
              <a:rPr lang="es-ES" sz="1100" b="0" i="0" strike="noStrike">
                <a:solidFill>
                  <a:srgbClr val="000000"/>
                </a:solidFill>
                <a:latin typeface="Arial"/>
                <a:cs typeface="Arial"/>
              </a:rPr>
              <a:t>ORGANISMO PUBLICO DESCENTRALIZADO DEL GOBIERNO DEL ESTADO DE QUINTANA ROO</a:t>
            </a:r>
          </a:p>
          <a:p>
            <a:pPr algn="l" rtl="1">
              <a:defRPr sz="1000"/>
            </a:pPr>
            <a:endParaRPr lang="es-ES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cxnSp macro="">
        <xdr:nvCxnSpPr>
          <xdr:cNvPr id="10" name="4 Conector recto"/>
          <xdr:cNvCxnSpPr/>
        </xdr:nvCxnSpPr>
        <xdr:spPr>
          <a:xfrm flipV="1">
            <a:off x="1848673" y="570728"/>
            <a:ext cx="6362700" cy="19050"/>
          </a:xfrm>
          <a:prstGeom prst="line">
            <a:avLst/>
          </a:prstGeom>
          <a:ln w="9525">
            <a:solidFill>
              <a:schemeClr val="tx1"/>
            </a:solidFill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11</xdr:col>
      <xdr:colOff>513355</xdr:colOff>
      <xdr:row>5</xdr:row>
      <xdr:rowOff>0</xdr:rowOff>
    </xdr:from>
    <xdr:to>
      <xdr:col>12</xdr:col>
      <xdr:colOff>649070</xdr:colOff>
      <xdr:row>10</xdr:row>
      <xdr:rowOff>19050</xdr:rowOff>
    </xdr:to>
    <xdr:pic>
      <xdr:nvPicPr>
        <xdr:cNvPr id="12" name="Imagen 11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72996" t="16800" r="16754" b="63275"/>
        <a:stretch/>
      </xdr:blipFill>
      <xdr:spPr>
        <a:xfrm>
          <a:off x="9200155" y="952500"/>
          <a:ext cx="897715" cy="981075"/>
        </a:xfrm>
        <a:prstGeom prst="rect">
          <a:avLst/>
        </a:prstGeom>
      </xdr:spPr>
    </xdr:pic>
    <xdr:clientData/>
  </xdr:twoCellAnchor>
  <xdr:twoCellAnchor editAs="oneCell">
    <xdr:from>
      <xdr:col>9</xdr:col>
      <xdr:colOff>752475</xdr:colOff>
      <xdr:row>4</xdr:row>
      <xdr:rowOff>180975</xdr:rowOff>
    </xdr:from>
    <xdr:to>
      <xdr:col>11</xdr:col>
      <xdr:colOff>152400</xdr:colOff>
      <xdr:row>10</xdr:row>
      <xdr:rowOff>48133</xdr:rowOff>
    </xdr:to>
    <xdr:pic>
      <xdr:nvPicPr>
        <xdr:cNvPr id="13" name="Imagen 12" descr="C:\Users\Luis\AppData\Local\Packages\Microsoft.Windows.Photos_8wekyb3d8bbwe\TempState\ShareServiceTempFolder\KEKKO_LOGO Comité de sustentabilidad_KEKKO.jpe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42975"/>
          <a:ext cx="923925" cy="1019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114301</xdr:colOff>
      <xdr:row>1</xdr:row>
      <xdr:rowOff>15240</xdr:rowOff>
    </xdr:from>
    <xdr:to>
      <xdr:col>3</xdr:col>
      <xdr:colOff>1247776</xdr:colOff>
      <xdr:row>4</xdr:row>
      <xdr:rowOff>131656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381" y="198120"/>
          <a:ext cx="2080260" cy="665056"/>
        </a:xfrm>
        <a:prstGeom prst="rect">
          <a:avLst/>
        </a:prstGeom>
      </xdr:spPr>
    </xdr:pic>
    <xdr:clientData/>
  </xdr:twoCellAnchor>
  <xdr:twoCellAnchor>
    <xdr:from>
      <xdr:col>3</xdr:col>
      <xdr:colOff>845820</xdr:colOff>
      <xdr:row>0</xdr:row>
      <xdr:rowOff>99060</xdr:rowOff>
    </xdr:from>
    <xdr:to>
      <xdr:col>22</xdr:col>
      <xdr:colOff>15240</xdr:colOff>
      <xdr:row>4</xdr:row>
      <xdr:rowOff>160020</xdr:rowOff>
    </xdr:to>
    <xdr:grpSp>
      <xdr:nvGrpSpPr>
        <xdr:cNvPr id="5" name="4 Grupo"/>
        <xdr:cNvGrpSpPr/>
      </xdr:nvGrpSpPr>
      <xdr:grpSpPr>
        <a:xfrm>
          <a:off x="2034540" y="99060"/>
          <a:ext cx="9364980" cy="792480"/>
          <a:chOff x="1570631" y="175154"/>
          <a:chExt cx="6515100" cy="847725"/>
        </a:xfrm>
      </xdr:grpSpPr>
      <xdr:sp macro="" textlink="">
        <xdr:nvSpPr>
          <xdr:cNvPr id="6" name="Text Box 1"/>
          <xdr:cNvSpPr txBox="1">
            <a:spLocks noChangeArrowheads="1"/>
          </xdr:cNvSpPr>
        </xdr:nvSpPr>
        <xdr:spPr bwMode="auto">
          <a:xfrm>
            <a:off x="1570631" y="175154"/>
            <a:ext cx="6515100" cy="8477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ctr" rtl="1">
              <a:defRPr sz="1000"/>
            </a:pPr>
            <a:r>
              <a:rPr lang="es-ES" sz="2400" b="1" i="0" strike="noStrike">
                <a:solidFill>
                  <a:srgbClr val="000000"/>
                </a:solidFill>
                <a:latin typeface="Arial"/>
                <a:cs typeface="Arial"/>
              </a:rPr>
              <a:t>Universidad Tecnológica de Cancún</a:t>
            </a:r>
            <a:r>
              <a:rPr lang="es-ES" sz="2400" b="1" i="0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ES" sz="1100" b="0" i="0" strike="noStrike">
                <a:solidFill>
                  <a:srgbClr val="000000"/>
                </a:solidFill>
                <a:latin typeface="Arial"/>
                <a:cs typeface="Arial"/>
              </a:rPr>
              <a:t>    </a:t>
            </a:r>
          </a:p>
          <a:p>
            <a:pPr algn="ctr" rtl="1">
              <a:defRPr sz="1000"/>
            </a:pPr>
            <a:r>
              <a:rPr lang="es-ES" sz="1100" b="0" i="0" strike="noStrike">
                <a:solidFill>
                  <a:srgbClr val="000000"/>
                </a:solidFill>
                <a:latin typeface="Arial"/>
                <a:cs typeface="Arial"/>
              </a:rPr>
              <a:t>ORGANISMO PUBLICO DESCENTRALIZADO DEL GOBIERNO DEL ESTADO DE QUINTANA ROO</a:t>
            </a:r>
          </a:p>
          <a:p>
            <a:pPr algn="l" rtl="1">
              <a:defRPr sz="1000"/>
            </a:pPr>
            <a:endParaRPr lang="es-ES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cxnSp macro="">
        <xdr:nvCxnSpPr>
          <xdr:cNvPr id="7" name="6 Conector recto"/>
          <xdr:cNvCxnSpPr/>
        </xdr:nvCxnSpPr>
        <xdr:spPr>
          <a:xfrm flipV="1">
            <a:off x="1704534" y="570728"/>
            <a:ext cx="6362700" cy="19050"/>
          </a:xfrm>
          <a:prstGeom prst="line">
            <a:avLst/>
          </a:prstGeom>
          <a:ln w="9525">
            <a:solidFill>
              <a:schemeClr val="tx1"/>
            </a:solidFill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20</xdr:col>
      <xdr:colOff>281940</xdr:colOff>
      <xdr:row>0</xdr:row>
      <xdr:rowOff>123962</xdr:rowOff>
    </xdr:from>
    <xdr:to>
      <xdr:col>23</xdr:col>
      <xdr:colOff>160020</xdr:colOff>
      <xdr:row>5</xdr:row>
      <xdr:rowOff>23541</xdr:rowOff>
    </xdr:to>
    <xdr:pic>
      <xdr:nvPicPr>
        <xdr:cNvPr id="8" name="Imagen 7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72996" t="16800" r="16754" b="63275"/>
        <a:stretch/>
      </xdr:blipFill>
      <xdr:spPr>
        <a:xfrm>
          <a:off x="11071860" y="123962"/>
          <a:ext cx="769620" cy="813979"/>
        </a:xfrm>
        <a:prstGeom prst="rect">
          <a:avLst/>
        </a:prstGeom>
      </xdr:spPr>
    </xdr:pic>
    <xdr:clientData/>
  </xdr:twoCellAnchor>
  <xdr:twoCellAnchor editAs="oneCell">
    <xdr:from>
      <xdr:col>18</xdr:col>
      <xdr:colOff>167641</xdr:colOff>
      <xdr:row>0</xdr:row>
      <xdr:rowOff>68579</xdr:rowOff>
    </xdr:from>
    <xdr:to>
      <xdr:col>20</xdr:col>
      <xdr:colOff>289561</xdr:colOff>
      <xdr:row>4</xdr:row>
      <xdr:rowOff>162710</xdr:rowOff>
    </xdr:to>
    <xdr:pic>
      <xdr:nvPicPr>
        <xdr:cNvPr id="9" name="Imagen 8" descr="C:\Users\Luis\AppData\Local\Packages\Microsoft.Windows.Photos_8wekyb3d8bbwe\TempState\ShareServiceTempFolder\KEKKO_LOGO Comité de sustentabilidad_KEKKO.jpe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1" y="68579"/>
          <a:ext cx="716280" cy="8256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548639</xdr:colOff>
      <xdr:row>0</xdr:row>
      <xdr:rowOff>99060</xdr:rowOff>
    </xdr:from>
    <xdr:to>
      <xdr:col>3</xdr:col>
      <xdr:colOff>1767673</xdr:colOff>
      <xdr:row>4</xdr:row>
      <xdr:rowOff>152400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39" y="99060"/>
          <a:ext cx="2234399" cy="784860"/>
        </a:xfrm>
        <a:prstGeom prst="rect">
          <a:avLst/>
        </a:prstGeom>
      </xdr:spPr>
    </xdr:pic>
    <xdr:clientData/>
  </xdr:twoCellAnchor>
  <xdr:twoCellAnchor>
    <xdr:from>
      <xdr:col>3</xdr:col>
      <xdr:colOff>3019426</xdr:colOff>
      <xdr:row>0</xdr:row>
      <xdr:rowOff>190499</xdr:rowOff>
    </xdr:from>
    <xdr:to>
      <xdr:col>27</xdr:col>
      <xdr:colOff>0</xdr:colOff>
      <xdr:row>5</xdr:row>
      <xdr:rowOff>0</xdr:rowOff>
    </xdr:to>
    <xdr:grpSp>
      <xdr:nvGrpSpPr>
        <xdr:cNvPr id="3" name="2 Grupo"/>
        <xdr:cNvGrpSpPr/>
      </xdr:nvGrpSpPr>
      <xdr:grpSpPr>
        <a:xfrm>
          <a:off x="4383406" y="182879"/>
          <a:ext cx="7130414" cy="731521"/>
          <a:chOff x="1570631" y="175154"/>
          <a:chExt cx="6640742" cy="809192"/>
        </a:xfrm>
      </xdr:grpSpPr>
      <xdr:sp macro="" textlink="">
        <xdr:nvSpPr>
          <xdr:cNvPr id="4" name="Text Box 1"/>
          <xdr:cNvSpPr txBox="1">
            <a:spLocks noChangeArrowheads="1"/>
          </xdr:cNvSpPr>
        </xdr:nvSpPr>
        <xdr:spPr bwMode="auto">
          <a:xfrm>
            <a:off x="1570631" y="175154"/>
            <a:ext cx="6282555" cy="80919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ctr" rtl="1">
              <a:defRPr sz="1000"/>
            </a:pPr>
            <a:r>
              <a:rPr lang="es-ES" sz="2400" b="1" i="0" strike="noStrike">
                <a:solidFill>
                  <a:srgbClr val="000000"/>
                </a:solidFill>
                <a:latin typeface="Arial"/>
                <a:cs typeface="Arial"/>
              </a:rPr>
              <a:t>Universidad Tecnológica de Cancún</a:t>
            </a:r>
            <a:r>
              <a:rPr lang="es-ES" sz="2400" b="1" i="0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ES" sz="1100" b="0" i="0" strike="noStrike">
                <a:solidFill>
                  <a:srgbClr val="000000"/>
                </a:solidFill>
                <a:latin typeface="Arial"/>
                <a:cs typeface="Arial"/>
              </a:rPr>
              <a:t>    </a:t>
            </a:r>
          </a:p>
          <a:p>
            <a:pPr algn="ctr" rtl="1">
              <a:defRPr sz="1000"/>
            </a:pPr>
            <a:r>
              <a:rPr lang="es-ES" sz="1100" b="0" i="0" strike="noStrike">
                <a:solidFill>
                  <a:srgbClr val="000000"/>
                </a:solidFill>
                <a:latin typeface="Arial"/>
                <a:cs typeface="Arial"/>
              </a:rPr>
              <a:t>ORGANISMO PUBLICO DESCENTRALIZADO DEL GOBIERNO DEL ESTADO DE QUINTANA ROO</a:t>
            </a:r>
          </a:p>
          <a:p>
            <a:pPr algn="l" rtl="1">
              <a:defRPr sz="1000"/>
            </a:pPr>
            <a:endParaRPr lang="es-ES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cxnSp macro="">
        <xdr:nvCxnSpPr>
          <xdr:cNvPr id="5" name="4 Conector recto"/>
          <xdr:cNvCxnSpPr/>
        </xdr:nvCxnSpPr>
        <xdr:spPr>
          <a:xfrm flipV="1">
            <a:off x="1848673" y="570728"/>
            <a:ext cx="6362700" cy="19050"/>
          </a:xfrm>
          <a:prstGeom prst="line">
            <a:avLst/>
          </a:prstGeom>
          <a:ln w="9525">
            <a:solidFill>
              <a:schemeClr val="tx1"/>
            </a:solidFill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30</xdr:col>
      <xdr:colOff>60960</xdr:colOff>
      <xdr:row>1</xdr:row>
      <xdr:rowOff>83820</xdr:rowOff>
    </xdr:from>
    <xdr:to>
      <xdr:col>31</xdr:col>
      <xdr:colOff>67600</xdr:colOff>
      <xdr:row>6</xdr:row>
      <xdr:rowOff>21636</xdr:rowOff>
    </xdr:to>
    <xdr:pic>
      <xdr:nvPicPr>
        <xdr:cNvPr id="7" name="Imagen 6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72996" t="16800" r="16754" b="63275"/>
        <a:stretch/>
      </xdr:blipFill>
      <xdr:spPr>
        <a:xfrm>
          <a:off x="12618720" y="266700"/>
          <a:ext cx="799120" cy="852216"/>
        </a:xfrm>
        <a:prstGeom prst="rect">
          <a:avLst/>
        </a:prstGeom>
      </xdr:spPr>
    </xdr:pic>
    <xdr:clientData/>
  </xdr:twoCellAnchor>
  <xdr:twoCellAnchor editAs="oneCell">
    <xdr:from>
      <xdr:col>28</xdr:col>
      <xdr:colOff>1905</xdr:colOff>
      <xdr:row>1</xdr:row>
      <xdr:rowOff>68580</xdr:rowOff>
    </xdr:from>
    <xdr:to>
      <xdr:col>30</xdr:col>
      <xdr:colOff>99060</xdr:colOff>
      <xdr:row>6</xdr:row>
      <xdr:rowOff>121996</xdr:rowOff>
    </xdr:to>
    <xdr:pic>
      <xdr:nvPicPr>
        <xdr:cNvPr id="8" name="Imagen 7" descr="C:\Users\Luis\AppData\Local\Packages\Microsoft.Windows.Photos_8wekyb3d8bbwe\TempState\ShareServiceTempFolder\KEKKO_LOGO Comité de sustentabilidad_KEKKO.jpe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1485" y="251460"/>
          <a:ext cx="775335" cy="9678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</xdr:col>
      <xdr:colOff>1382864</xdr:colOff>
      <xdr:row>5</xdr:row>
      <xdr:rowOff>53340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" y="182880"/>
          <a:ext cx="2234399" cy="784860"/>
        </a:xfrm>
        <a:prstGeom prst="rect">
          <a:avLst/>
        </a:prstGeom>
      </xdr:spPr>
    </xdr:pic>
    <xdr:clientData/>
  </xdr:twoCellAnchor>
  <xdr:twoCellAnchor>
    <xdr:from>
      <xdr:col>3</xdr:col>
      <xdr:colOff>2847975</xdr:colOff>
      <xdr:row>1</xdr:row>
      <xdr:rowOff>47624</xdr:rowOff>
    </xdr:from>
    <xdr:to>
      <xdr:col>23</xdr:col>
      <xdr:colOff>0</xdr:colOff>
      <xdr:row>5</xdr:row>
      <xdr:rowOff>76199</xdr:rowOff>
    </xdr:to>
    <xdr:grpSp>
      <xdr:nvGrpSpPr>
        <xdr:cNvPr id="7" name="6 Grupo"/>
        <xdr:cNvGrpSpPr/>
      </xdr:nvGrpSpPr>
      <xdr:grpSpPr>
        <a:xfrm>
          <a:off x="4128135" y="230504"/>
          <a:ext cx="7073265" cy="760095"/>
          <a:chOff x="1570631" y="175154"/>
          <a:chExt cx="6515100" cy="847725"/>
        </a:xfrm>
      </xdr:grpSpPr>
      <xdr:sp macro="" textlink="">
        <xdr:nvSpPr>
          <xdr:cNvPr id="8" name="Text Box 1"/>
          <xdr:cNvSpPr txBox="1">
            <a:spLocks noChangeArrowheads="1"/>
          </xdr:cNvSpPr>
        </xdr:nvSpPr>
        <xdr:spPr bwMode="auto">
          <a:xfrm>
            <a:off x="1570631" y="175154"/>
            <a:ext cx="6515100" cy="8477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ctr" rtl="1">
              <a:defRPr sz="1000"/>
            </a:pPr>
            <a:r>
              <a:rPr lang="es-ES" sz="2400" b="1" i="0" strike="noStrike">
                <a:solidFill>
                  <a:srgbClr val="000000"/>
                </a:solidFill>
                <a:latin typeface="Arial"/>
                <a:cs typeface="Arial"/>
              </a:rPr>
              <a:t>Universidad Tecnológica de Cancún</a:t>
            </a:r>
            <a:r>
              <a:rPr lang="es-ES" sz="2400" b="1" i="0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ES" sz="1100" b="0" i="0" strike="noStrike">
                <a:solidFill>
                  <a:srgbClr val="000000"/>
                </a:solidFill>
                <a:latin typeface="Arial"/>
                <a:cs typeface="Arial"/>
              </a:rPr>
              <a:t>    </a:t>
            </a:r>
          </a:p>
          <a:p>
            <a:pPr algn="ctr" rtl="1">
              <a:defRPr sz="1000"/>
            </a:pPr>
            <a:r>
              <a:rPr lang="es-ES" sz="1100" b="0" i="0" strike="noStrike">
                <a:solidFill>
                  <a:srgbClr val="000000"/>
                </a:solidFill>
                <a:latin typeface="Arial"/>
                <a:cs typeface="Arial"/>
              </a:rPr>
              <a:t>ORGANISMO PUBLICO DESCENTRALIZADO DEL GOBIERNO DEL ESTADO DE QUINTANA ROO</a:t>
            </a:r>
          </a:p>
          <a:p>
            <a:pPr algn="l" rtl="1">
              <a:defRPr sz="1000"/>
            </a:pPr>
            <a:endParaRPr lang="es-ES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cxnSp macro="">
        <xdr:nvCxnSpPr>
          <xdr:cNvPr id="9" name="8 Conector recto"/>
          <xdr:cNvCxnSpPr/>
        </xdr:nvCxnSpPr>
        <xdr:spPr>
          <a:xfrm flipV="1">
            <a:off x="1704534" y="570728"/>
            <a:ext cx="6362700" cy="19050"/>
          </a:xfrm>
          <a:prstGeom prst="line">
            <a:avLst/>
          </a:prstGeom>
          <a:ln w="9525">
            <a:solidFill>
              <a:schemeClr val="tx1"/>
            </a:solidFill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25</xdr:col>
      <xdr:colOff>38100</xdr:colOff>
      <xdr:row>0</xdr:row>
      <xdr:rowOff>170674</xdr:rowOff>
    </xdr:from>
    <xdr:to>
      <xdr:col>27</xdr:col>
      <xdr:colOff>274320</xdr:colOff>
      <xdr:row>5</xdr:row>
      <xdr:rowOff>92121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72996" t="16800" r="16754" b="63275"/>
        <a:stretch/>
      </xdr:blipFill>
      <xdr:spPr>
        <a:xfrm>
          <a:off x="11803380" y="170674"/>
          <a:ext cx="800100" cy="835847"/>
        </a:xfrm>
        <a:prstGeom prst="rect">
          <a:avLst/>
        </a:prstGeom>
      </xdr:spPr>
    </xdr:pic>
    <xdr:clientData/>
  </xdr:twoCellAnchor>
  <xdr:twoCellAnchor editAs="oneCell">
    <xdr:from>
      <xdr:col>23</xdr:col>
      <xdr:colOff>53340</xdr:colOff>
      <xdr:row>0</xdr:row>
      <xdr:rowOff>175260</xdr:rowOff>
    </xdr:from>
    <xdr:to>
      <xdr:col>25</xdr:col>
      <xdr:colOff>30047</xdr:colOff>
      <xdr:row>5</xdr:row>
      <xdr:rowOff>2413</xdr:rowOff>
    </xdr:to>
    <xdr:pic>
      <xdr:nvPicPr>
        <xdr:cNvPr id="11" name="Imagen 10" descr="C:\Users\Luis\AppData\Local\Packages\Microsoft.Windows.Photos_8wekyb3d8bbwe\TempState\ShareServiceTempFolder\KEKKO_LOGO Comité de sustentabilidad_KEKKO.jpe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54740" y="175260"/>
          <a:ext cx="540587" cy="741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106680</xdr:rowOff>
    </xdr:from>
    <xdr:to>
      <xdr:col>3</xdr:col>
      <xdr:colOff>1390484</xdr:colOff>
      <xdr:row>4</xdr:row>
      <xdr:rowOff>160020</xdr:rowOff>
    </xdr:to>
    <xdr:pic>
      <xdr:nvPicPr>
        <xdr:cNvPr id="2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06680"/>
          <a:ext cx="2209634" cy="815340"/>
        </a:xfrm>
        <a:prstGeom prst="rect">
          <a:avLst/>
        </a:prstGeom>
      </xdr:spPr>
    </xdr:pic>
    <xdr:clientData/>
  </xdr:twoCellAnchor>
  <xdr:twoCellAnchor>
    <xdr:from>
      <xdr:col>3</xdr:col>
      <xdr:colOff>1543050</xdr:colOff>
      <xdr:row>0</xdr:row>
      <xdr:rowOff>180975</xdr:rowOff>
    </xdr:from>
    <xdr:to>
      <xdr:col>20</xdr:col>
      <xdr:colOff>257175</xdr:colOff>
      <xdr:row>5</xdr:row>
      <xdr:rowOff>38100</xdr:rowOff>
    </xdr:to>
    <xdr:grpSp>
      <xdr:nvGrpSpPr>
        <xdr:cNvPr id="3" name="4 Grupo"/>
        <xdr:cNvGrpSpPr/>
      </xdr:nvGrpSpPr>
      <xdr:grpSpPr>
        <a:xfrm>
          <a:off x="2777490" y="180975"/>
          <a:ext cx="8658225" cy="771525"/>
          <a:chOff x="1570631" y="175154"/>
          <a:chExt cx="6515100" cy="847725"/>
        </a:xfrm>
      </xdr:grpSpPr>
      <xdr:sp macro="" textlink="">
        <xdr:nvSpPr>
          <xdr:cNvPr id="4" name="Text Box 1"/>
          <xdr:cNvSpPr txBox="1">
            <a:spLocks noChangeArrowheads="1"/>
          </xdr:cNvSpPr>
        </xdr:nvSpPr>
        <xdr:spPr bwMode="auto">
          <a:xfrm>
            <a:off x="1570631" y="175154"/>
            <a:ext cx="6515100" cy="8477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ctr" rtl="1">
              <a:defRPr sz="1000"/>
            </a:pPr>
            <a:r>
              <a:rPr lang="es-ES" sz="2400" b="1" i="0" strike="noStrike">
                <a:solidFill>
                  <a:srgbClr val="000000"/>
                </a:solidFill>
                <a:latin typeface="Arial"/>
                <a:cs typeface="Arial"/>
              </a:rPr>
              <a:t>Universidad Tecnológica de Cancún</a:t>
            </a:r>
            <a:r>
              <a:rPr lang="es-ES" sz="2400" b="1" i="0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ES" sz="1100" b="0" i="0" strike="noStrike">
                <a:solidFill>
                  <a:srgbClr val="000000"/>
                </a:solidFill>
                <a:latin typeface="Arial"/>
                <a:cs typeface="Arial"/>
              </a:rPr>
              <a:t>    </a:t>
            </a:r>
          </a:p>
          <a:p>
            <a:pPr algn="ctr" rtl="1">
              <a:defRPr sz="1000"/>
            </a:pPr>
            <a:r>
              <a:rPr lang="es-ES" sz="1100" b="0" i="0" strike="noStrike">
                <a:solidFill>
                  <a:srgbClr val="000000"/>
                </a:solidFill>
                <a:latin typeface="Arial"/>
                <a:cs typeface="Arial"/>
              </a:rPr>
              <a:t>ORGANISMO PUBLICO DESCENTRALIZADO DEL GOBIERNO DEL ESTADO DE QUINTANA ROO</a:t>
            </a:r>
          </a:p>
          <a:p>
            <a:pPr algn="l" rtl="1">
              <a:defRPr sz="1000"/>
            </a:pPr>
            <a:endParaRPr lang="es-ES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cxnSp macro="">
        <xdr:nvCxnSpPr>
          <xdr:cNvPr id="5" name="6 Conector recto"/>
          <xdr:cNvCxnSpPr/>
        </xdr:nvCxnSpPr>
        <xdr:spPr>
          <a:xfrm flipV="1">
            <a:off x="1704534" y="570728"/>
            <a:ext cx="6362700" cy="19050"/>
          </a:xfrm>
          <a:prstGeom prst="line">
            <a:avLst/>
          </a:prstGeom>
          <a:ln w="9525">
            <a:solidFill>
              <a:schemeClr val="tx1"/>
            </a:solidFill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20</xdr:col>
      <xdr:colOff>312410</xdr:colOff>
      <xdr:row>0</xdr:row>
      <xdr:rowOff>83820</xdr:rowOff>
    </xdr:from>
    <xdr:to>
      <xdr:col>24</xdr:col>
      <xdr:colOff>8990</xdr:colOff>
      <xdr:row>6</xdr:row>
      <xdr:rowOff>28687</xdr:rowOff>
    </xdr:to>
    <xdr:pic>
      <xdr:nvPicPr>
        <xdr:cNvPr id="7" name="Imagen 6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72996" t="16800" r="16754" b="63275"/>
        <a:stretch/>
      </xdr:blipFill>
      <xdr:spPr>
        <a:xfrm>
          <a:off x="11490950" y="83820"/>
          <a:ext cx="1007220" cy="1042147"/>
        </a:xfrm>
        <a:prstGeom prst="rect">
          <a:avLst/>
        </a:prstGeom>
      </xdr:spPr>
    </xdr:pic>
    <xdr:clientData/>
  </xdr:twoCellAnchor>
  <xdr:twoCellAnchor editAs="oneCell">
    <xdr:from>
      <xdr:col>18</xdr:col>
      <xdr:colOff>175261</xdr:colOff>
      <xdr:row>0</xdr:row>
      <xdr:rowOff>68579</xdr:rowOff>
    </xdr:from>
    <xdr:to>
      <xdr:col>20</xdr:col>
      <xdr:colOff>267645</xdr:colOff>
      <xdr:row>5</xdr:row>
      <xdr:rowOff>138938</xdr:rowOff>
    </xdr:to>
    <xdr:pic>
      <xdr:nvPicPr>
        <xdr:cNvPr id="8" name="Imagen 7" descr="C:\Users\Luis\AppData\Local\Packages\Microsoft.Windows.Photos_8wekyb3d8bbwe\TempState\ShareServiceTempFolder\KEKKO_LOGO Comité de sustentabilidad_KEKKO.jpe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1" y="68579"/>
          <a:ext cx="778184" cy="984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358140</xdr:colOff>
      <xdr:row>0</xdr:row>
      <xdr:rowOff>144780</xdr:rowOff>
    </xdr:from>
    <xdr:to>
      <xdr:col>3</xdr:col>
      <xdr:colOff>1931473</xdr:colOff>
      <xdr:row>4</xdr:row>
      <xdr:rowOff>177376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140" y="144780"/>
          <a:ext cx="2573458" cy="764116"/>
        </a:xfrm>
        <a:prstGeom prst="rect">
          <a:avLst/>
        </a:prstGeom>
      </xdr:spPr>
    </xdr:pic>
    <xdr:clientData/>
  </xdr:twoCellAnchor>
  <xdr:twoCellAnchor>
    <xdr:from>
      <xdr:col>3</xdr:col>
      <xdr:colOff>2118360</xdr:colOff>
      <xdr:row>0</xdr:row>
      <xdr:rowOff>175259</xdr:rowOff>
    </xdr:from>
    <xdr:to>
      <xdr:col>20</xdr:col>
      <xdr:colOff>83820</xdr:colOff>
      <xdr:row>5</xdr:row>
      <xdr:rowOff>5714</xdr:rowOff>
    </xdr:to>
    <xdr:grpSp>
      <xdr:nvGrpSpPr>
        <xdr:cNvPr id="7" name="6 Grupo"/>
        <xdr:cNvGrpSpPr/>
      </xdr:nvGrpSpPr>
      <xdr:grpSpPr>
        <a:xfrm>
          <a:off x="3421380" y="175259"/>
          <a:ext cx="7459980" cy="744855"/>
          <a:chOff x="1570631" y="175154"/>
          <a:chExt cx="6515100" cy="847725"/>
        </a:xfrm>
      </xdr:grpSpPr>
      <xdr:sp macro="" textlink="">
        <xdr:nvSpPr>
          <xdr:cNvPr id="8" name="Text Box 1"/>
          <xdr:cNvSpPr txBox="1">
            <a:spLocks noChangeArrowheads="1"/>
          </xdr:cNvSpPr>
        </xdr:nvSpPr>
        <xdr:spPr bwMode="auto">
          <a:xfrm>
            <a:off x="1570631" y="175154"/>
            <a:ext cx="6515100" cy="8477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ctr" rtl="1">
              <a:defRPr sz="1000"/>
            </a:pPr>
            <a:r>
              <a:rPr lang="es-ES" sz="2400" b="1" i="0" strike="noStrike">
                <a:solidFill>
                  <a:srgbClr val="000000"/>
                </a:solidFill>
                <a:latin typeface="Arial"/>
                <a:cs typeface="Arial"/>
              </a:rPr>
              <a:t>Universidad Tecnológica de Cancún</a:t>
            </a:r>
            <a:r>
              <a:rPr lang="es-ES" sz="2400" b="1" i="0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ES" sz="1100" b="0" i="0" strike="noStrike">
                <a:solidFill>
                  <a:srgbClr val="000000"/>
                </a:solidFill>
                <a:latin typeface="Arial"/>
                <a:cs typeface="Arial"/>
              </a:rPr>
              <a:t>    </a:t>
            </a:r>
          </a:p>
          <a:p>
            <a:pPr algn="ctr" rtl="1">
              <a:defRPr sz="1000"/>
            </a:pPr>
            <a:r>
              <a:rPr lang="es-ES" sz="1100" b="0" i="0" strike="noStrike">
                <a:solidFill>
                  <a:srgbClr val="000000"/>
                </a:solidFill>
                <a:latin typeface="Arial"/>
                <a:cs typeface="Arial"/>
              </a:rPr>
              <a:t>ORGANISMO PUBLICO DESCENTRALIZADO DEL GOBIERNO DEL ESTADO DE QUINTANA ROO</a:t>
            </a:r>
          </a:p>
          <a:p>
            <a:pPr algn="l" rtl="1">
              <a:defRPr sz="1000"/>
            </a:pPr>
            <a:endParaRPr lang="es-ES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cxnSp macro="">
        <xdr:nvCxnSpPr>
          <xdr:cNvPr id="9" name="8 Conector recto"/>
          <xdr:cNvCxnSpPr/>
        </xdr:nvCxnSpPr>
        <xdr:spPr>
          <a:xfrm flipV="1">
            <a:off x="1704534" y="570728"/>
            <a:ext cx="6362700" cy="19050"/>
          </a:xfrm>
          <a:prstGeom prst="line">
            <a:avLst/>
          </a:prstGeom>
          <a:ln w="9525">
            <a:solidFill>
              <a:schemeClr val="tx1"/>
            </a:solidFill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23</xdr:col>
      <xdr:colOff>266689</xdr:colOff>
      <xdr:row>0</xdr:row>
      <xdr:rowOff>167641</xdr:rowOff>
    </xdr:from>
    <xdr:to>
      <xdr:col>27</xdr:col>
      <xdr:colOff>207109</xdr:colOff>
      <xdr:row>6</xdr:row>
      <xdr:rowOff>112508</xdr:rowOff>
    </xdr:to>
    <xdr:pic>
      <xdr:nvPicPr>
        <xdr:cNvPr id="16" name="Imagen 15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72996" t="16800" r="16754" b="63275"/>
        <a:stretch/>
      </xdr:blipFill>
      <xdr:spPr>
        <a:xfrm>
          <a:off x="11864329" y="167641"/>
          <a:ext cx="1007220" cy="1042147"/>
        </a:xfrm>
        <a:prstGeom prst="rect">
          <a:avLst/>
        </a:prstGeom>
      </xdr:spPr>
    </xdr:pic>
    <xdr:clientData/>
  </xdr:twoCellAnchor>
  <xdr:twoCellAnchor editAs="oneCell">
    <xdr:from>
      <xdr:col>20</xdr:col>
      <xdr:colOff>243840</xdr:colOff>
      <xdr:row>0</xdr:row>
      <xdr:rowOff>152400</xdr:rowOff>
    </xdr:from>
    <xdr:to>
      <xdr:col>23</xdr:col>
      <xdr:colOff>221924</xdr:colOff>
      <xdr:row>6</xdr:row>
      <xdr:rowOff>39879</xdr:rowOff>
    </xdr:to>
    <xdr:pic>
      <xdr:nvPicPr>
        <xdr:cNvPr id="17" name="Imagen 16" descr="C:\Users\Luis\AppData\Local\Packages\Microsoft.Windows.Photos_8wekyb3d8bbwe\TempState\ShareServiceTempFolder\KEKKO_LOGO Comité de sustentabilidad_KEKKO.jpe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1380" y="152400"/>
          <a:ext cx="778184" cy="984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</xdr:col>
      <xdr:colOff>1516214</xdr:colOff>
      <xdr:row>5</xdr:row>
      <xdr:rowOff>53340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82880"/>
          <a:ext cx="2234399" cy="78486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</xdr:row>
      <xdr:rowOff>0</xdr:rowOff>
    </xdr:from>
    <xdr:to>
      <xdr:col>25</xdr:col>
      <xdr:colOff>129540</xdr:colOff>
      <xdr:row>5</xdr:row>
      <xdr:rowOff>76200</xdr:rowOff>
    </xdr:to>
    <xdr:grpSp>
      <xdr:nvGrpSpPr>
        <xdr:cNvPr id="5" name="4 Grupo"/>
        <xdr:cNvGrpSpPr/>
      </xdr:nvGrpSpPr>
      <xdr:grpSpPr>
        <a:xfrm>
          <a:off x="5013960" y="182880"/>
          <a:ext cx="7132320" cy="807720"/>
          <a:chOff x="1570631" y="175154"/>
          <a:chExt cx="6515100" cy="847725"/>
        </a:xfrm>
      </xdr:grpSpPr>
      <xdr:sp macro="" textlink="">
        <xdr:nvSpPr>
          <xdr:cNvPr id="6" name="Text Box 1"/>
          <xdr:cNvSpPr txBox="1">
            <a:spLocks noChangeArrowheads="1"/>
          </xdr:cNvSpPr>
        </xdr:nvSpPr>
        <xdr:spPr bwMode="auto">
          <a:xfrm>
            <a:off x="1570631" y="175154"/>
            <a:ext cx="6515100" cy="8477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ctr" rtl="1">
              <a:defRPr sz="1000"/>
            </a:pPr>
            <a:r>
              <a:rPr lang="es-ES" sz="2400" b="1" i="0" strike="noStrike">
                <a:solidFill>
                  <a:srgbClr val="000000"/>
                </a:solidFill>
                <a:latin typeface="Arial"/>
                <a:cs typeface="Arial"/>
              </a:rPr>
              <a:t>Universidad Tecnológica de Cancún</a:t>
            </a:r>
            <a:r>
              <a:rPr lang="es-ES" sz="2400" b="1" i="0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ES" sz="1100" b="0" i="0" strike="noStrike">
                <a:solidFill>
                  <a:srgbClr val="000000"/>
                </a:solidFill>
                <a:latin typeface="Arial"/>
                <a:cs typeface="Arial"/>
              </a:rPr>
              <a:t>    </a:t>
            </a:r>
          </a:p>
          <a:p>
            <a:pPr algn="ctr" rtl="1">
              <a:defRPr sz="1000"/>
            </a:pPr>
            <a:r>
              <a:rPr lang="es-ES" sz="1100" b="0" i="0" strike="noStrike">
                <a:solidFill>
                  <a:srgbClr val="000000"/>
                </a:solidFill>
                <a:latin typeface="Arial"/>
                <a:cs typeface="Arial"/>
              </a:rPr>
              <a:t>ORGANISMO PUBLICO DESCENTRALIZADO DEL GOBIERNO DEL ESTADO DE QUINTANA ROO</a:t>
            </a:r>
          </a:p>
          <a:p>
            <a:pPr algn="l" rtl="1">
              <a:defRPr sz="1000"/>
            </a:pPr>
            <a:endParaRPr lang="es-ES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cxnSp macro="">
        <xdr:nvCxnSpPr>
          <xdr:cNvPr id="7" name="6 Conector recto"/>
          <xdr:cNvCxnSpPr/>
        </xdr:nvCxnSpPr>
        <xdr:spPr>
          <a:xfrm flipV="1">
            <a:off x="1892983" y="550850"/>
            <a:ext cx="5900840" cy="28901"/>
          </a:xfrm>
          <a:prstGeom prst="line">
            <a:avLst/>
          </a:prstGeom>
          <a:ln w="9525">
            <a:solidFill>
              <a:schemeClr val="tx1"/>
            </a:solidFill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28</xdr:col>
      <xdr:colOff>129529</xdr:colOff>
      <xdr:row>0</xdr:row>
      <xdr:rowOff>91441</xdr:rowOff>
    </xdr:from>
    <xdr:to>
      <xdr:col>32</xdr:col>
      <xdr:colOff>169009</xdr:colOff>
      <xdr:row>6</xdr:row>
      <xdr:rowOff>36308</xdr:rowOff>
    </xdr:to>
    <xdr:pic>
      <xdr:nvPicPr>
        <xdr:cNvPr id="11" name="Imagen 10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72996" t="16800" r="16754" b="63275"/>
        <a:stretch/>
      </xdr:blipFill>
      <xdr:spPr>
        <a:xfrm>
          <a:off x="12877789" y="91441"/>
          <a:ext cx="1007220" cy="1042147"/>
        </a:xfrm>
        <a:prstGeom prst="rect">
          <a:avLst/>
        </a:prstGeom>
      </xdr:spPr>
    </xdr:pic>
    <xdr:clientData/>
  </xdr:twoCellAnchor>
  <xdr:twoCellAnchor editAs="oneCell">
    <xdr:from>
      <xdr:col>25</xdr:col>
      <xdr:colOff>38100</xdr:colOff>
      <xdr:row>0</xdr:row>
      <xdr:rowOff>76200</xdr:rowOff>
    </xdr:from>
    <xdr:to>
      <xdr:col>28</xdr:col>
      <xdr:colOff>84764</xdr:colOff>
      <xdr:row>5</xdr:row>
      <xdr:rowOff>146559</xdr:rowOff>
    </xdr:to>
    <xdr:pic>
      <xdr:nvPicPr>
        <xdr:cNvPr id="12" name="Imagen 11" descr="C:\Users\Luis\AppData\Local\Packages\Microsoft.Windows.Photos_8wekyb3d8bbwe\TempState\ShareServiceTempFolder\KEKKO_LOGO Comité de sustentabilidad_KEKKO.jpe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54840" y="76200"/>
          <a:ext cx="778184" cy="984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228600</xdr:colOff>
      <xdr:row>0</xdr:row>
      <xdr:rowOff>83820</xdr:rowOff>
    </xdr:from>
    <xdr:to>
      <xdr:col>3</xdr:col>
      <xdr:colOff>1474273</xdr:colOff>
      <xdr:row>4</xdr:row>
      <xdr:rowOff>116416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83820"/>
          <a:ext cx="2070538" cy="764116"/>
        </a:xfrm>
        <a:prstGeom prst="rect">
          <a:avLst/>
        </a:prstGeom>
      </xdr:spPr>
    </xdr:pic>
    <xdr:clientData/>
  </xdr:twoCellAnchor>
  <xdr:twoCellAnchor>
    <xdr:from>
      <xdr:col>3</xdr:col>
      <xdr:colOff>1543051</xdr:colOff>
      <xdr:row>1</xdr:row>
      <xdr:rowOff>70484</xdr:rowOff>
    </xdr:from>
    <xdr:to>
      <xdr:col>15</xdr:col>
      <xdr:colOff>123825</xdr:colOff>
      <xdr:row>6</xdr:row>
      <xdr:rowOff>38099</xdr:rowOff>
    </xdr:to>
    <xdr:grpSp>
      <xdr:nvGrpSpPr>
        <xdr:cNvPr id="5" name="4 Grupo"/>
        <xdr:cNvGrpSpPr/>
      </xdr:nvGrpSpPr>
      <xdr:grpSpPr>
        <a:xfrm>
          <a:off x="2678431" y="253364"/>
          <a:ext cx="6856094" cy="882015"/>
          <a:chOff x="1570631" y="227810"/>
          <a:chExt cx="6515100" cy="847725"/>
        </a:xfrm>
      </xdr:grpSpPr>
      <xdr:sp macro="" textlink="">
        <xdr:nvSpPr>
          <xdr:cNvPr id="6" name="Text Box 1"/>
          <xdr:cNvSpPr txBox="1">
            <a:spLocks noChangeArrowheads="1"/>
          </xdr:cNvSpPr>
        </xdr:nvSpPr>
        <xdr:spPr bwMode="auto">
          <a:xfrm>
            <a:off x="1570631" y="227810"/>
            <a:ext cx="6515100" cy="8477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ctr" rtl="1">
              <a:defRPr sz="1000"/>
            </a:pPr>
            <a:r>
              <a:rPr lang="es-ES" sz="2400" b="1" i="0" strike="noStrike">
                <a:solidFill>
                  <a:srgbClr val="000000"/>
                </a:solidFill>
                <a:latin typeface="Arial"/>
                <a:cs typeface="Arial"/>
              </a:rPr>
              <a:t>Universidad Tecnológica de Cancún</a:t>
            </a:r>
            <a:r>
              <a:rPr lang="es-ES" sz="2400" b="1" i="0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ES" sz="1100" b="0" i="0" strike="noStrike">
                <a:solidFill>
                  <a:srgbClr val="000000"/>
                </a:solidFill>
                <a:latin typeface="Arial"/>
                <a:cs typeface="Arial"/>
              </a:rPr>
              <a:t>    </a:t>
            </a:r>
          </a:p>
          <a:p>
            <a:pPr algn="ctr" rtl="1">
              <a:defRPr sz="1000"/>
            </a:pPr>
            <a:r>
              <a:rPr lang="es-ES" sz="1100" b="0" i="0" strike="noStrike">
                <a:solidFill>
                  <a:srgbClr val="000000"/>
                </a:solidFill>
                <a:latin typeface="Arial"/>
                <a:cs typeface="Arial"/>
              </a:rPr>
              <a:t>ORGANISMO PUBLICO DESCENTRALIZADO DEL GOBIERNO DEL ESTADO DE QUINTANA ROO</a:t>
            </a:r>
          </a:p>
          <a:p>
            <a:pPr algn="l" rtl="1">
              <a:defRPr sz="1000"/>
            </a:pPr>
            <a:endParaRPr lang="es-ES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cxnSp macro="">
        <xdr:nvCxnSpPr>
          <xdr:cNvPr id="7" name="6 Conector recto"/>
          <xdr:cNvCxnSpPr/>
        </xdr:nvCxnSpPr>
        <xdr:spPr>
          <a:xfrm flipV="1">
            <a:off x="1704534" y="570728"/>
            <a:ext cx="6362700" cy="19050"/>
          </a:xfrm>
          <a:prstGeom prst="line">
            <a:avLst/>
          </a:prstGeom>
          <a:ln w="9525">
            <a:solidFill>
              <a:schemeClr val="tx1"/>
            </a:solidFill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16</xdr:col>
      <xdr:colOff>29945</xdr:colOff>
      <xdr:row>4</xdr:row>
      <xdr:rowOff>142875</xdr:rowOff>
    </xdr:from>
    <xdr:to>
      <xdr:col>19</xdr:col>
      <xdr:colOff>22662</xdr:colOff>
      <xdr:row>8</xdr:row>
      <xdr:rowOff>509317</xdr:rowOff>
    </xdr:to>
    <xdr:pic>
      <xdr:nvPicPr>
        <xdr:cNvPr id="8" name="Imagen 7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72996" t="16800" r="16754" b="63275"/>
        <a:stretch/>
      </xdr:blipFill>
      <xdr:spPr>
        <a:xfrm>
          <a:off x="9497795" y="904875"/>
          <a:ext cx="1049992" cy="1147492"/>
        </a:xfrm>
        <a:prstGeom prst="rect">
          <a:avLst/>
        </a:prstGeom>
      </xdr:spPr>
    </xdr:pic>
    <xdr:clientData/>
  </xdr:twoCellAnchor>
  <xdr:twoCellAnchor editAs="oneCell">
    <xdr:from>
      <xdr:col>12</xdr:col>
      <xdr:colOff>257174</xdr:colOff>
      <xdr:row>4</xdr:row>
      <xdr:rowOff>171449</xdr:rowOff>
    </xdr:from>
    <xdr:to>
      <xdr:col>14</xdr:col>
      <xdr:colOff>335280</xdr:colOff>
      <xdr:row>8</xdr:row>
      <xdr:rowOff>410082</xdr:rowOff>
    </xdr:to>
    <xdr:pic>
      <xdr:nvPicPr>
        <xdr:cNvPr id="9" name="Imagen 8" descr="C:\Users\Luis\AppData\Local\Packages\Microsoft.Windows.Photos_8wekyb3d8bbwe\TempState\ShareServiceTempFolder\KEKKO_LOGO Comité de sustentabilidad_KEKKO.jpe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0594" y="902969"/>
          <a:ext cx="809626" cy="1000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228600</xdr:colOff>
      <xdr:row>0</xdr:row>
      <xdr:rowOff>83820</xdr:rowOff>
    </xdr:from>
    <xdr:to>
      <xdr:col>3</xdr:col>
      <xdr:colOff>1474273</xdr:colOff>
      <xdr:row>4</xdr:row>
      <xdr:rowOff>116416</xdr:rowOff>
    </xdr:to>
    <xdr:pic>
      <xdr:nvPicPr>
        <xdr:cNvPr id="12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83820"/>
          <a:ext cx="2121973" cy="794596"/>
        </a:xfrm>
        <a:prstGeom prst="rect">
          <a:avLst/>
        </a:prstGeom>
      </xdr:spPr>
    </xdr:pic>
    <xdr:clientData/>
  </xdr:twoCellAnchor>
  <xdr:twoCellAnchor>
    <xdr:from>
      <xdr:col>3</xdr:col>
      <xdr:colOff>1543051</xdr:colOff>
      <xdr:row>1</xdr:row>
      <xdr:rowOff>70484</xdr:rowOff>
    </xdr:from>
    <xdr:to>
      <xdr:col>11</xdr:col>
      <xdr:colOff>144780</xdr:colOff>
      <xdr:row>6</xdr:row>
      <xdr:rowOff>38099</xdr:rowOff>
    </xdr:to>
    <xdr:grpSp>
      <xdr:nvGrpSpPr>
        <xdr:cNvPr id="13" name="4 Grupo"/>
        <xdr:cNvGrpSpPr/>
      </xdr:nvGrpSpPr>
      <xdr:grpSpPr>
        <a:xfrm>
          <a:off x="2678431" y="253364"/>
          <a:ext cx="6709409" cy="882015"/>
          <a:chOff x="1570631" y="227810"/>
          <a:chExt cx="10439574" cy="847725"/>
        </a:xfrm>
      </xdr:grpSpPr>
      <xdr:sp macro="" textlink="">
        <xdr:nvSpPr>
          <xdr:cNvPr id="14" name="Text Box 1"/>
          <xdr:cNvSpPr txBox="1">
            <a:spLocks noChangeArrowheads="1"/>
          </xdr:cNvSpPr>
        </xdr:nvSpPr>
        <xdr:spPr bwMode="auto">
          <a:xfrm>
            <a:off x="1570631" y="227810"/>
            <a:ext cx="10439574" cy="8477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ctr" rtl="1">
              <a:defRPr sz="1000"/>
            </a:pPr>
            <a:r>
              <a:rPr lang="es-ES" sz="2400" b="1" i="0" strike="noStrike">
                <a:solidFill>
                  <a:srgbClr val="000000"/>
                </a:solidFill>
                <a:latin typeface="Arial"/>
                <a:cs typeface="Arial"/>
              </a:rPr>
              <a:t>Universidad Tecnológica de Cancún</a:t>
            </a:r>
            <a:r>
              <a:rPr lang="es-ES" sz="2400" b="1" i="0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ES" sz="1100" b="0" i="0" strike="noStrike">
                <a:solidFill>
                  <a:srgbClr val="000000"/>
                </a:solidFill>
                <a:latin typeface="Arial"/>
                <a:cs typeface="Arial"/>
              </a:rPr>
              <a:t>    </a:t>
            </a:r>
          </a:p>
          <a:p>
            <a:pPr algn="ctr" rtl="1">
              <a:defRPr sz="1000"/>
            </a:pPr>
            <a:r>
              <a:rPr lang="es-ES" sz="1100" b="0" i="0" strike="noStrike">
                <a:solidFill>
                  <a:srgbClr val="000000"/>
                </a:solidFill>
                <a:latin typeface="Arial"/>
                <a:cs typeface="Arial"/>
              </a:rPr>
              <a:t>ORGANISMO PUBLICO DESCENTRALIZADO DEL GOBIERNO DEL ESTADO DE QUINTANA ROO</a:t>
            </a:r>
          </a:p>
          <a:p>
            <a:pPr algn="l" rtl="1">
              <a:defRPr sz="1000"/>
            </a:pPr>
            <a:endParaRPr lang="es-ES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cxnSp macro="">
        <xdr:nvCxnSpPr>
          <xdr:cNvPr id="15" name="6 Conector recto"/>
          <xdr:cNvCxnSpPr/>
        </xdr:nvCxnSpPr>
        <xdr:spPr>
          <a:xfrm flipV="1">
            <a:off x="1704534" y="570728"/>
            <a:ext cx="6362700" cy="19050"/>
          </a:xfrm>
          <a:prstGeom prst="line">
            <a:avLst/>
          </a:prstGeom>
          <a:ln w="9525">
            <a:solidFill>
              <a:schemeClr val="tx1"/>
            </a:solidFill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9</xdr:col>
      <xdr:colOff>339089</xdr:colOff>
      <xdr:row>6</xdr:row>
      <xdr:rowOff>91441</xdr:rowOff>
    </xdr:from>
    <xdr:to>
      <xdr:col>10</xdr:col>
      <xdr:colOff>284618</xdr:colOff>
      <xdr:row>10</xdr:row>
      <xdr:rowOff>74977</xdr:rowOff>
    </xdr:to>
    <xdr:pic>
      <xdr:nvPicPr>
        <xdr:cNvPr id="7" name="Imagen 6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72996" t="16800" r="16754" b="63275"/>
        <a:stretch/>
      </xdr:blipFill>
      <xdr:spPr>
        <a:xfrm>
          <a:off x="7997189" y="1188721"/>
          <a:ext cx="738009" cy="745536"/>
        </a:xfrm>
        <a:prstGeom prst="rect">
          <a:avLst/>
        </a:prstGeom>
      </xdr:spPr>
    </xdr:pic>
    <xdr:clientData/>
  </xdr:twoCellAnchor>
  <xdr:twoCellAnchor editAs="oneCell">
    <xdr:from>
      <xdr:col>8</xdr:col>
      <xdr:colOff>489587</xdr:colOff>
      <xdr:row>6</xdr:row>
      <xdr:rowOff>137160</xdr:rowOff>
    </xdr:from>
    <xdr:to>
      <xdr:col>9</xdr:col>
      <xdr:colOff>266747</xdr:colOff>
      <xdr:row>10</xdr:row>
      <xdr:rowOff>30479</xdr:rowOff>
    </xdr:to>
    <xdr:pic>
      <xdr:nvPicPr>
        <xdr:cNvPr id="8" name="Imagen 7" descr="C:\Users\Luis\AppData\Local\Packages\Microsoft.Windows.Photos_8wekyb3d8bbwe\TempState\ShareServiceTempFolder\KEKKO_LOGO Comité de sustentabilidad_KEKKO.jpe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55207" y="1234440"/>
          <a:ext cx="569640" cy="6553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228600</xdr:colOff>
      <xdr:row>0</xdr:row>
      <xdr:rowOff>83820</xdr:rowOff>
    </xdr:from>
    <xdr:to>
      <xdr:col>3</xdr:col>
      <xdr:colOff>1474273</xdr:colOff>
      <xdr:row>4</xdr:row>
      <xdr:rowOff>116416</xdr:rowOff>
    </xdr:to>
    <xdr:pic>
      <xdr:nvPicPr>
        <xdr:cNvPr id="12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83820"/>
          <a:ext cx="2121973" cy="794596"/>
        </a:xfrm>
        <a:prstGeom prst="rect">
          <a:avLst/>
        </a:prstGeom>
      </xdr:spPr>
    </xdr:pic>
    <xdr:clientData/>
  </xdr:twoCellAnchor>
  <xdr:twoCellAnchor>
    <xdr:from>
      <xdr:col>3</xdr:col>
      <xdr:colOff>1543051</xdr:colOff>
      <xdr:row>1</xdr:row>
      <xdr:rowOff>70484</xdr:rowOff>
    </xdr:from>
    <xdr:to>
      <xdr:col>9</xdr:col>
      <xdr:colOff>495300</xdr:colOff>
      <xdr:row>6</xdr:row>
      <xdr:rowOff>38099</xdr:rowOff>
    </xdr:to>
    <xdr:grpSp>
      <xdr:nvGrpSpPr>
        <xdr:cNvPr id="13" name="4 Grupo"/>
        <xdr:cNvGrpSpPr/>
      </xdr:nvGrpSpPr>
      <xdr:grpSpPr>
        <a:xfrm>
          <a:off x="2678431" y="253364"/>
          <a:ext cx="7037069" cy="882015"/>
          <a:chOff x="1570631" y="227810"/>
          <a:chExt cx="6515100" cy="847725"/>
        </a:xfrm>
      </xdr:grpSpPr>
      <xdr:sp macro="" textlink="">
        <xdr:nvSpPr>
          <xdr:cNvPr id="14" name="Text Box 1"/>
          <xdr:cNvSpPr txBox="1">
            <a:spLocks noChangeArrowheads="1"/>
          </xdr:cNvSpPr>
        </xdr:nvSpPr>
        <xdr:spPr bwMode="auto">
          <a:xfrm>
            <a:off x="1570631" y="227810"/>
            <a:ext cx="6515100" cy="8477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ctr" rtl="1">
              <a:defRPr sz="1000"/>
            </a:pPr>
            <a:r>
              <a:rPr lang="es-ES" sz="2400" b="1" i="0" strike="noStrike">
                <a:solidFill>
                  <a:srgbClr val="000000"/>
                </a:solidFill>
                <a:latin typeface="Arial"/>
                <a:cs typeface="Arial"/>
              </a:rPr>
              <a:t>Universidad Tecnológica de Cancún</a:t>
            </a:r>
            <a:r>
              <a:rPr lang="es-ES" sz="2400" b="1" i="0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ES" sz="1100" b="0" i="0" strike="noStrike">
                <a:solidFill>
                  <a:srgbClr val="000000"/>
                </a:solidFill>
                <a:latin typeface="Arial"/>
                <a:cs typeface="Arial"/>
              </a:rPr>
              <a:t>    </a:t>
            </a:r>
          </a:p>
          <a:p>
            <a:pPr algn="ctr" rtl="1">
              <a:defRPr sz="1000"/>
            </a:pPr>
            <a:r>
              <a:rPr lang="es-ES" sz="1100" b="0" i="0" strike="noStrike">
                <a:solidFill>
                  <a:srgbClr val="000000"/>
                </a:solidFill>
                <a:latin typeface="Arial"/>
                <a:cs typeface="Arial"/>
              </a:rPr>
              <a:t>ORGANISMO PUBLICO DESCENTRALIZADO DEL GOBIERNO DEL ESTADO DE QUINTANA ROO</a:t>
            </a:r>
          </a:p>
          <a:p>
            <a:pPr algn="l" rtl="1">
              <a:defRPr sz="1000"/>
            </a:pPr>
            <a:endParaRPr lang="es-ES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cxnSp macro="">
        <xdr:nvCxnSpPr>
          <xdr:cNvPr id="15" name="6 Conector recto"/>
          <xdr:cNvCxnSpPr/>
        </xdr:nvCxnSpPr>
        <xdr:spPr>
          <a:xfrm flipV="1">
            <a:off x="1704534" y="570728"/>
            <a:ext cx="6362700" cy="19050"/>
          </a:xfrm>
          <a:prstGeom prst="line">
            <a:avLst/>
          </a:prstGeom>
          <a:ln w="9525">
            <a:solidFill>
              <a:schemeClr val="tx1"/>
            </a:solidFill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7</xdr:col>
      <xdr:colOff>725805</xdr:colOff>
      <xdr:row>5</xdr:row>
      <xdr:rowOff>30480</xdr:rowOff>
    </xdr:from>
    <xdr:to>
      <xdr:col>8</xdr:col>
      <xdr:colOff>531903</xdr:colOff>
      <xdr:row>8</xdr:row>
      <xdr:rowOff>77971</xdr:rowOff>
    </xdr:to>
    <xdr:pic>
      <xdr:nvPicPr>
        <xdr:cNvPr id="7" name="Imagen 6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72996" t="16800" r="16754" b="63275"/>
        <a:stretch/>
      </xdr:blipFill>
      <xdr:spPr>
        <a:xfrm>
          <a:off x="8361045" y="944880"/>
          <a:ext cx="598578" cy="626611"/>
        </a:xfrm>
        <a:prstGeom prst="rect">
          <a:avLst/>
        </a:prstGeom>
      </xdr:spPr>
    </xdr:pic>
    <xdr:clientData/>
  </xdr:twoCellAnchor>
  <xdr:twoCellAnchor editAs="oneCell">
    <xdr:from>
      <xdr:col>7</xdr:col>
      <xdr:colOff>110491</xdr:colOff>
      <xdr:row>5</xdr:row>
      <xdr:rowOff>15241</xdr:rowOff>
    </xdr:from>
    <xdr:to>
      <xdr:col>7</xdr:col>
      <xdr:colOff>624840</xdr:colOff>
      <xdr:row>8</xdr:row>
      <xdr:rowOff>43993</xdr:rowOff>
    </xdr:to>
    <xdr:pic>
      <xdr:nvPicPr>
        <xdr:cNvPr id="9" name="Imagen 8" descr="C:\Users\Luis\AppData\Local\Packages\Microsoft.Windows.Photos_8wekyb3d8bbwe\TempState\ShareServiceTempFolder\KEKKO_LOGO Comité de sustentabilidad_KEKKO.jpe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5731" y="929641"/>
          <a:ext cx="514349" cy="6078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182880</xdr:colOff>
      <xdr:row>0</xdr:row>
      <xdr:rowOff>129540</xdr:rowOff>
    </xdr:from>
    <xdr:to>
      <xdr:col>3</xdr:col>
      <xdr:colOff>1489544</xdr:colOff>
      <xdr:row>5</xdr:row>
      <xdr:rowOff>0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360" y="129540"/>
          <a:ext cx="2234399" cy="78486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0</xdr:row>
      <xdr:rowOff>76203</xdr:rowOff>
    </xdr:from>
    <xdr:to>
      <xdr:col>23</xdr:col>
      <xdr:colOff>28575</xdr:colOff>
      <xdr:row>5</xdr:row>
      <xdr:rowOff>57153</xdr:rowOff>
    </xdr:to>
    <xdr:grpSp>
      <xdr:nvGrpSpPr>
        <xdr:cNvPr id="3" name="2 Grupo"/>
        <xdr:cNvGrpSpPr/>
      </xdr:nvGrpSpPr>
      <xdr:grpSpPr>
        <a:xfrm>
          <a:off x="4564380" y="76203"/>
          <a:ext cx="6787515" cy="895350"/>
          <a:chOff x="1570631" y="244360"/>
          <a:chExt cx="6515100" cy="847725"/>
        </a:xfrm>
      </xdr:grpSpPr>
      <xdr:sp macro="" textlink="">
        <xdr:nvSpPr>
          <xdr:cNvPr id="4" name="Text Box 1"/>
          <xdr:cNvSpPr txBox="1">
            <a:spLocks noChangeArrowheads="1"/>
          </xdr:cNvSpPr>
        </xdr:nvSpPr>
        <xdr:spPr bwMode="auto">
          <a:xfrm>
            <a:off x="1570631" y="244360"/>
            <a:ext cx="6515100" cy="8477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ctr" rtl="1">
              <a:defRPr sz="1000"/>
            </a:pPr>
            <a:r>
              <a:rPr lang="es-ES" sz="2400" b="1" i="0" strike="noStrike">
                <a:solidFill>
                  <a:srgbClr val="000000"/>
                </a:solidFill>
                <a:latin typeface="Arial"/>
                <a:cs typeface="Arial"/>
              </a:rPr>
              <a:t>Universidad Tecnológica de Cancún</a:t>
            </a:r>
            <a:r>
              <a:rPr lang="es-ES" sz="2400" b="1" i="0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ES" sz="1100" b="0" i="0" strike="noStrike">
                <a:solidFill>
                  <a:srgbClr val="000000"/>
                </a:solidFill>
                <a:latin typeface="Arial"/>
                <a:cs typeface="Arial"/>
              </a:rPr>
              <a:t>    </a:t>
            </a:r>
          </a:p>
          <a:p>
            <a:pPr algn="ctr" rtl="1">
              <a:defRPr sz="1000"/>
            </a:pPr>
            <a:r>
              <a:rPr lang="es-ES" sz="1100" b="0" i="0" strike="noStrike">
                <a:solidFill>
                  <a:srgbClr val="000000"/>
                </a:solidFill>
                <a:latin typeface="Arial"/>
                <a:cs typeface="Arial"/>
              </a:rPr>
              <a:t>ORGANISMO PUBLICO DESCENTRALIZADO DEL GOBIERNO DEL ESTADO DE QUINTANA ROO</a:t>
            </a:r>
          </a:p>
          <a:p>
            <a:pPr algn="l" rtl="1">
              <a:defRPr sz="1000"/>
            </a:pPr>
            <a:endParaRPr lang="es-ES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cxnSp macro="">
        <xdr:nvCxnSpPr>
          <xdr:cNvPr id="5" name="4 Conector recto"/>
          <xdr:cNvCxnSpPr/>
        </xdr:nvCxnSpPr>
        <xdr:spPr>
          <a:xfrm flipV="1">
            <a:off x="1704534" y="570728"/>
            <a:ext cx="6362700" cy="19050"/>
          </a:xfrm>
          <a:prstGeom prst="line">
            <a:avLst/>
          </a:prstGeom>
          <a:ln w="9525">
            <a:solidFill>
              <a:schemeClr val="tx1"/>
            </a:solidFill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33</xdr:col>
      <xdr:colOff>169544</xdr:colOff>
      <xdr:row>1</xdr:row>
      <xdr:rowOff>45720</xdr:rowOff>
    </xdr:from>
    <xdr:to>
      <xdr:col>37</xdr:col>
      <xdr:colOff>50328</xdr:colOff>
      <xdr:row>7</xdr:row>
      <xdr:rowOff>39462</xdr:rowOff>
    </xdr:to>
    <xdr:pic>
      <xdr:nvPicPr>
        <xdr:cNvPr id="8" name="Imagen 7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72996" t="16800" r="16754" b="63275"/>
        <a:stretch/>
      </xdr:blipFill>
      <xdr:spPr>
        <a:xfrm>
          <a:off x="13184504" y="228600"/>
          <a:ext cx="1077124" cy="1106262"/>
        </a:xfrm>
        <a:prstGeom prst="rect">
          <a:avLst/>
        </a:prstGeom>
      </xdr:spPr>
    </xdr:pic>
    <xdr:clientData/>
  </xdr:twoCellAnchor>
  <xdr:twoCellAnchor editAs="oneCell">
    <xdr:from>
      <xdr:col>28</xdr:col>
      <xdr:colOff>47625</xdr:colOff>
      <xdr:row>1</xdr:row>
      <xdr:rowOff>85725</xdr:rowOff>
    </xdr:from>
    <xdr:to>
      <xdr:col>30</xdr:col>
      <xdr:colOff>274320</xdr:colOff>
      <xdr:row>7</xdr:row>
      <xdr:rowOff>58005</xdr:rowOff>
    </xdr:to>
    <xdr:pic>
      <xdr:nvPicPr>
        <xdr:cNvPr id="9" name="Imagen 8" descr="C:\Users\Luis\AppData\Local\Packages\Microsoft.Windows.Photos_8wekyb3d8bbwe\TempState\ShareServiceTempFolder\KEKKO_LOGO Comité de sustentabilidad_KEKKO.jpe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16765" y="268605"/>
          <a:ext cx="790575" cy="108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106680</xdr:rowOff>
    </xdr:from>
    <xdr:to>
      <xdr:col>3</xdr:col>
      <xdr:colOff>1171409</xdr:colOff>
      <xdr:row>4</xdr:row>
      <xdr:rowOff>160020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106680"/>
          <a:ext cx="2209634" cy="815340"/>
        </a:xfrm>
        <a:prstGeom prst="rect">
          <a:avLst/>
        </a:prstGeom>
      </xdr:spPr>
    </xdr:pic>
    <xdr:clientData/>
  </xdr:twoCellAnchor>
  <xdr:twoCellAnchor editAs="oneCell">
    <xdr:from>
      <xdr:col>3</xdr:col>
      <xdr:colOff>933450</xdr:colOff>
      <xdr:row>1</xdr:row>
      <xdr:rowOff>57151</xdr:rowOff>
    </xdr:from>
    <xdr:to>
      <xdr:col>12</xdr:col>
      <xdr:colOff>19050</xdr:colOff>
      <xdr:row>5</xdr:row>
      <xdr:rowOff>122777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19325" y="247651"/>
          <a:ext cx="5857875" cy="827626"/>
        </a:xfrm>
        <a:prstGeom prst="rect">
          <a:avLst/>
        </a:prstGeom>
      </xdr:spPr>
    </xdr:pic>
    <xdr:clientData/>
  </xdr:twoCellAnchor>
  <xdr:twoCellAnchor editAs="oneCell">
    <xdr:from>
      <xdr:col>15</xdr:col>
      <xdr:colOff>30480</xdr:colOff>
      <xdr:row>0</xdr:row>
      <xdr:rowOff>137160</xdr:rowOff>
    </xdr:from>
    <xdr:to>
      <xdr:col>16</xdr:col>
      <xdr:colOff>30762</xdr:colOff>
      <xdr:row>5</xdr:row>
      <xdr:rowOff>76200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72996" t="16800" r="16754" b="63275"/>
        <a:stretch/>
      </xdr:blipFill>
      <xdr:spPr>
        <a:xfrm>
          <a:off x="9578340" y="137160"/>
          <a:ext cx="785142" cy="853440"/>
        </a:xfrm>
        <a:prstGeom prst="rect">
          <a:avLst/>
        </a:prstGeom>
      </xdr:spPr>
    </xdr:pic>
    <xdr:clientData/>
  </xdr:twoCellAnchor>
  <xdr:twoCellAnchor editAs="oneCell">
    <xdr:from>
      <xdr:col>13</xdr:col>
      <xdr:colOff>192405</xdr:colOff>
      <xdr:row>0</xdr:row>
      <xdr:rowOff>131829</xdr:rowOff>
    </xdr:from>
    <xdr:to>
      <xdr:col>14</xdr:col>
      <xdr:colOff>609600</xdr:colOff>
      <xdr:row>5</xdr:row>
      <xdr:rowOff>109093</xdr:rowOff>
    </xdr:to>
    <xdr:pic>
      <xdr:nvPicPr>
        <xdr:cNvPr id="6" name="Imagen 5" descr="C:\Users\Luis\AppData\Local\Packages\Microsoft.Windows.Photos_8wekyb3d8bbwe\TempState\ShareServiceTempFolder\KEKKO_LOGO Comité de sustentabilidad_KEKKO.jpe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1085" y="131829"/>
          <a:ext cx="691515" cy="8916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106680</xdr:rowOff>
    </xdr:from>
    <xdr:to>
      <xdr:col>3</xdr:col>
      <xdr:colOff>1390484</xdr:colOff>
      <xdr:row>4</xdr:row>
      <xdr:rowOff>160020</xdr:rowOff>
    </xdr:to>
    <xdr:pic>
      <xdr:nvPicPr>
        <xdr:cNvPr id="2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06680"/>
          <a:ext cx="2209634" cy="815340"/>
        </a:xfrm>
        <a:prstGeom prst="rect">
          <a:avLst/>
        </a:prstGeom>
      </xdr:spPr>
    </xdr:pic>
    <xdr:clientData/>
  </xdr:twoCellAnchor>
  <xdr:twoCellAnchor>
    <xdr:from>
      <xdr:col>3</xdr:col>
      <xdr:colOff>1362075</xdr:colOff>
      <xdr:row>1</xdr:row>
      <xdr:rowOff>28577</xdr:rowOff>
    </xdr:from>
    <xdr:to>
      <xdr:col>14</xdr:col>
      <xdr:colOff>428625</xdr:colOff>
      <xdr:row>6</xdr:row>
      <xdr:rowOff>85730</xdr:rowOff>
    </xdr:to>
    <xdr:grpSp>
      <xdr:nvGrpSpPr>
        <xdr:cNvPr id="3" name="4 Grupo"/>
        <xdr:cNvGrpSpPr/>
      </xdr:nvGrpSpPr>
      <xdr:grpSpPr>
        <a:xfrm>
          <a:off x="2596515" y="211457"/>
          <a:ext cx="6351270" cy="971553"/>
          <a:chOff x="1570631" y="253006"/>
          <a:chExt cx="7770615" cy="916930"/>
        </a:xfrm>
      </xdr:grpSpPr>
      <xdr:sp macro="" textlink="">
        <xdr:nvSpPr>
          <xdr:cNvPr id="4" name="Text Box 1"/>
          <xdr:cNvSpPr txBox="1">
            <a:spLocks noChangeArrowheads="1"/>
          </xdr:cNvSpPr>
        </xdr:nvSpPr>
        <xdr:spPr bwMode="auto">
          <a:xfrm>
            <a:off x="1570631" y="253006"/>
            <a:ext cx="7770615" cy="91693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ctr" rtl="1">
              <a:defRPr sz="1000"/>
            </a:pPr>
            <a:r>
              <a:rPr lang="es-ES" sz="2400" b="1" i="0" strike="noStrike">
                <a:solidFill>
                  <a:srgbClr val="000000"/>
                </a:solidFill>
                <a:latin typeface="Arial"/>
                <a:cs typeface="Arial"/>
              </a:rPr>
              <a:t>Universidad Tecnológica de Cancún</a:t>
            </a:r>
            <a:r>
              <a:rPr lang="es-ES" sz="2400" b="1" i="0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ES" sz="1100" b="0" i="0" strike="noStrike">
                <a:solidFill>
                  <a:srgbClr val="000000"/>
                </a:solidFill>
                <a:latin typeface="Arial"/>
                <a:cs typeface="Arial"/>
              </a:rPr>
              <a:t>    </a:t>
            </a:r>
          </a:p>
          <a:p>
            <a:pPr algn="ctr" rtl="1">
              <a:defRPr sz="1000"/>
            </a:pPr>
            <a:r>
              <a:rPr lang="es-ES" sz="1100" b="0" i="0" strike="noStrike">
                <a:solidFill>
                  <a:srgbClr val="000000"/>
                </a:solidFill>
                <a:latin typeface="Arial"/>
                <a:cs typeface="Arial"/>
              </a:rPr>
              <a:t>ORGANISMO PUBLICO DESCENTRALIZADO DEL GOBIERNO DEL ESTADO DE QUINTANA ROO</a:t>
            </a:r>
          </a:p>
          <a:p>
            <a:pPr algn="l" rtl="1">
              <a:defRPr sz="1000"/>
            </a:pPr>
            <a:endParaRPr lang="es-ES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cxnSp macro="">
        <xdr:nvCxnSpPr>
          <xdr:cNvPr id="5" name="6 Conector recto"/>
          <xdr:cNvCxnSpPr/>
        </xdr:nvCxnSpPr>
        <xdr:spPr>
          <a:xfrm flipV="1">
            <a:off x="1704534" y="570728"/>
            <a:ext cx="6362700" cy="19050"/>
          </a:xfrm>
          <a:prstGeom prst="line">
            <a:avLst/>
          </a:prstGeom>
          <a:ln w="9525">
            <a:solidFill>
              <a:schemeClr val="tx1"/>
            </a:solidFill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16</xdr:col>
      <xdr:colOff>514350</xdr:colOff>
      <xdr:row>1</xdr:row>
      <xdr:rowOff>30480</xdr:rowOff>
    </xdr:from>
    <xdr:to>
      <xdr:col>17</xdr:col>
      <xdr:colOff>676212</xdr:colOff>
      <xdr:row>6</xdr:row>
      <xdr:rowOff>87630</xdr:rowOff>
    </xdr:to>
    <xdr:pic>
      <xdr:nvPicPr>
        <xdr:cNvPr id="7" name="Imagen 6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72996" t="16800" r="16754" b="63275"/>
        <a:stretch/>
      </xdr:blipFill>
      <xdr:spPr>
        <a:xfrm>
          <a:off x="9780270" y="213360"/>
          <a:ext cx="946722" cy="971550"/>
        </a:xfrm>
        <a:prstGeom prst="rect">
          <a:avLst/>
        </a:prstGeom>
      </xdr:spPr>
    </xdr:pic>
    <xdr:clientData/>
  </xdr:twoCellAnchor>
  <xdr:twoCellAnchor editAs="oneCell">
    <xdr:from>
      <xdr:col>15</xdr:col>
      <xdr:colOff>1</xdr:colOff>
      <xdr:row>1</xdr:row>
      <xdr:rowOff>15240</xdr:rowOff>
    </xdr:from>
    <xdr:to>
      <xdr:col>16</xdr:col>
      <xdr:colOff>441961</xdr:colOff>
      <xdr:row>6</xdr:row>
      <xdr:rowOff>19558</xdr:rowOff>
    </xdr:to>
    <xdr:pic>
      <xdr:nvPicPr>
        <xdr:cNvPr id="8" name="Imagen 7" descr="C:\Users\Luis\AppData\Local\Packages\Microsoft.Windows.Photos_8wekyb3d8bbwe\TempState\ShareServiceTempFolder\KEKKO_LOGO Comité de sustentabilidad_KEKKO.jpe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5881" y="198120"/>
          <a:ext cx="762000" cy="9187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106680</xdr:rowOff>
    </xdr:from>
    <xdr:to>
      <xdr:col>3</xdr:col>
      <xdr:colOff>1390484</xdr:colOff>
      <xdr:row>4</xdr:row>
      <xdr:rowOff>160020</xdr:rowOff>
    </xdr:to>
    <xdr:pic>
      <xdr:nvPicPr>
        <xdr:cNvPr id="2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06680"/>
          <a:ext cx="2209634" cy="815340"/>
        </a:xfrm>
        <a:prstGeom prst="rect">
          <a:avLst/>
        </a:prstGeom>
      </xdr:spPr>
    </xdr:pic>
    <xdr:clientData/>
  </xdr:twoCellAnchor>
  <xdr:twoCellAnchor>
    <xdr:from>
      <xdr:col>3</xdr:col>
      <xdr:colOff>1323975</xdr:colOff>
      <xdr:row>1</xdr:row>
      <xdr:rowOff>66675</xdr:rowOff>
    </xdr:from>
    <xdr:to>
      <xdr:col>16</xdr:col>
      <xdr:colOff>257175</xdr:colOff>
      <xdr:row>6</xdr:row>
      <xdr:rowOff>85725</xdr:rowOff>
    </xdr:to>
    <xdr:grpSp>
      <xdr:nvGrpSpPr>
        <xdr:cNvPr id="3" name="4 Grupo"/>
        <xdr:cNvGrpSpPr/>
      </xdr:nvGrpSpPr>
      <xdr:grpSpPr>
        <a:xfrm>
          <a:off x="2563053" y="252205"/>
          <a:ext cx="6765235" cy="946703"/>
          <a:chOff x="1570631" y="175154"/>
          <a:chExt cx="6515100" cy="847725"/>
        </a:xfrm>
      </xdr:grpSpPr>
      <xdr:sp macro="" textlink="">
        <xdr:nvSpPr>
          <xdr:cNvPr id="4" name="Text Box 1"/>
          <xdr:cNvSpPr txBox="1">
            <a:spLocks noChangeArrowheads="1"/>
          </xdr:cNvSpPr>
        </xdr:nvSpPr>
        <xdr:spPr bwMode="auto">
          <a:xfrm>
            <a:off x="1570631" y="175154"/>
            <a:ext cx="6515100" cy="8477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ctr" rtl="1">
              <a:defRPr sz="1000"/>
            </a:pPr>
            <a:r>
              <a:rPr lang="es-ES" sz="2400" b="1" i="0" strike="noStrike">
                <a:solidFill>
                  <a:srgbClr val="000000"/>
                </a:solidFill>
                <a:latin typeface="Arial"/>
                <a:cs typeface="Arial"/>
              </a:rPr>
              <a:t>Universidad Tecnológica de Cancún</a:t>
            </a:r>
            <a:r>
              <a:rPr lang="es-ES" sz="2400" b="1" i="0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ES" sz="1100" b="0" i="0" strike="noStrike">
                <a:solidFill>
                  <a:srgbClr val="000000"/>
                </a:solidFill>
                <a:latin typeface="Arial"/>
                <a:cs typeface="Arial"/>
              </a:rPr>
              <a:t>    </a:t>
            </a:r>
          </a:p>
          <a:p>
            <a:pPr algn="ctr" rtl="1">
              <a:defRPr sz="1000"/>
            </a:pPr>
            <a:r>
              <a:rPr lang="es-ES" sz="1100" b="0" i="0" strike="noStrike">
                <a:solidFill>
                  <a:srgbClr val="000000"/>
                </a:solidFill>
                <a:latin typeface="Arial"/>
                <a:cs typeface="Arial"/>
              </a:rPr>
              <a:t>ORGANISMO PUBLICO DESCENTRALIZADO DEL GOBIERNO DEL ESTADO DE QUINTANA ROO</a:t>
            </a:r>
          </a:p>
          <a:p>
            <a:pPr algn="l" rtl="1">
              <a:defRPr sz="1000"/>
            </a:pPr>
            <a:endParaRPr lang="es-ES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cxnSp macro="">
        <xdr:nvCxnSpPr>
          <xdr:cNvPr id="5" name="6 Conector recto"/>
          <xdr:cNvCxnSpPr/>
        </xdr:nvCxnSpPr>
        <xdr:spPr>
          <a:xfrm flipV="1">
            <a:off x="1704534" y="487618"/>
            <a:ext cx="6362700" cy="19050"/>
          </a:xfrm>
          <a:prstGeom prst="line">
            <a:avLst/>
          </a:prstGeom>
          <a:ln w="9525">
            <a:solidFill>
              <a:schemeClr val="tx1"/>
            </a:solidFill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18</xdr:col>
      <xdr:colOff>770281</xdr:colOff>
      <xdr:row>0</xdr:row>
      <xdr:rowOff>159025</xdr:rowOff>
    </xdr:from>
    <xdr:to>
      <xdr:col>20</xdr:col>
      <xdr:colOff>48053</xdr:colOff>
      <xdr:row>5</xdr:row>
      <xdr:rowOff>84832</xdr:rowOff>
    </xdr:to>
    <xdr:pic>
      <xdr:nvPicPr>
        <xdr:cNvPr id="7" name="Imagen 6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72996" t="16800" r="16754" b="63275"/>
        <a:stretch/>
      </xdr:blipFill>
      <xdr:spPr>
        <a:xfrm>
          <a:off x="10371481" y="159025"/>
          <a:ext cx="841529" cy="853459"/>
        </a:xfrm>
        <a:prstGeom prst="rect">
          <a:avLst/>
        </a:prstGeom>
      </xdr:spPr>
    </xdr:pic>
    <xdr:clientData/>
  </xdr:twoCellAnchor>
  <xdr:twoCellAnchor editAs="oneCell">
    <xdr:from>
      <xdr:col>18</xdr:col>
      <xdr:colOff>333</xdr:colOff>
      <xdr:row>0</xdr:row>
      <xdr:rowOff>46383</xdr:rowOff>
    </xdr:from>
    <xdr:to>
      <xdr:col>18</xdr:col>
      <xdr:colOff>669236</xdr:colOff>
      <xdr:row>5</xdr:row>
      <xdr:rowOff>25769</xdr:rowOff>
    </xdr:to>
    <xdr:pic>
      <xdr:nvPicPr>
        <xdr:cNvPr id="8" name="Imagen 7" descr="C:\Users\Luis\AppData\Local\Packages\Microsoft.Windows.Photos_8wekyb3d8bbwe\TempState\ShareServiceTempFolder\KEKKO_LOGO Comité de sustentabilidad_KEKKO.jpe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1533" y="46383"/>
          <a:ext cx="668903" cy="907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205740</xdr:colOff>
      <xdr:row>0</xdr:row>
      <xdr:rowOff>121920</xdr:rowOff>
    </xdr:from>
    <xdr:to>
      <xdr:col>3</xdr:col>
      <xdr:colOff>1427601</xdr:colOff>
      <xdr:row>4</xdr:row>
      <xdr:rowOff>154516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740" y="121920"/>
          <a:ext cx="2070538" cy="764116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2571750</xdr:colOff>
      <xdr:row>1</xdr:row>
      <xdr:rowOff>18645</xdr:rowOff>
    </xdr:from>
    <xdr:to>
      <xdr:col>20</xdr:col>
      <xdr:colOff>179652</xdr:colOff>
      <xdr:row>7</xdr:row>
      <xdr:rowOff>47624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93344" y="209145"/>
          <a:ext cx="7870031" cy="1183885"/>
        </a:xfrm>
        <a:prstGeom prst="rect">
          <a:avLst/>
        </a:prstGeom>
      </xdr:spPr>
    </xdr:pic>
    <xdr:clientData/>
  </xdr:twoCellAnchor>
  <xdr:twoCellAnchor editAs="oneCell">
    <xdr:from>
      <xdr:col>24</xdr:col>
      <xdr:colOff>21467</xdr:colOff>
      <xdr:row>0</xdr:row>
      <xdr:rowOff>56244</xdr:rowOff>
    </xdr:from>
    <xdr:to>
      <xdr:col>26</xdr:col>
      <xdr:colOff>469899</xdr:colOff>
      <xdr:row>6</xdr:row>
      <xdr:rowOff>157240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72996" t="16800" r="16754" b="63275"/>
        <a:stretch/>
      </xdr:blipFill>
      <xdr:spPr>
        <a:xfrm>
          <a:off x="13254867" y="56244"/>
          <a:ext cx="1159632" cy="1218596"/>
        </a:xfrm>
        <a:prstGeom prst="rect">
          <a:avLst/>
        </a:prstGeom>
      </xdr:spPr>
    </xdr:pic>
    <xdr:clientData/>
  </xdr:twoCellAnchor>
  <xdr:twoCellAnchor editAs="oneCell">
    <xdr:from>
      <xdr:col>21</xdr:col>
      <xdr:colOff>207736</xdr:colOff>
      <xdr:row>0</xdr:row>
      <xdr:rowOff>126343</xdr:rowOff>
    </xdr:from>
    <xdr:to>
      <xdr:col>23</xdr:col>
      <xdr:colOff>313268</xdr:colOff>
      <xdr:row>6</xdr:row>
      <xdr:rowOff>99409</xdr:rowOff>
    </xdr:to>
    <xdr:pic>
      <xdr:nvPicPr>
        <xdr:cNvPr id="8" name="Imagen 7" descr="C:\Users\Luis\AppData\Local\Packages\Microsoft.Windows.Photos_8wekyb3d8bbwe\TempState\ShareServiceTempFolder\KEKKO_LOGO Comité de sustentabilidad_KEKKO.jpe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74336" y="126343"/>
          <a:ext cx="816732" cy="1090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tabSelected="1" workbookViewId="0">
      <selection activeCell="B11" sqref="B11"/>
    </sheetView>
  </sheetViews>
  <sheetFormatPr baseColWidth="10" defaultRowHeight="14.4" x14ac:dyDescent="0.3"/>
  <cols>
    <col min="1" max="1" width="3.33203125" customWidth="1"/>
    <col min="2" max="2" width="7.33203125" customWidth="1"/>
    <col min="3" max="3" width="5.88671875" customWidth="1"/>
    <col min="4" max="4" width="42.109375" customWidth="1"/>
    <col min="5" max="5" width="25.44140625" customWidth="1"/>
    <col min="6" max="11" width="5.33203125" customWidth="1"/>
    <col min="12" max="12" width="5.109375" customWidth="1"/>
    <col min="13" max="13" width="29.33203125" customWidth="1"/>
  </cols>
  <sheetData>
    <row r="1" spans="1:12" x14ac:dyDescent="0.3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</row>
    <row r="2" spans="1:12" x14ac:dyDescent="0.3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</row>
    <row r="3" spans="1:12" x14ac:dyDescent="0.3">
      <c r="A3" s="16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</row>
    <row r="4" spans="1:12" x14ac:dyDescent="0.3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</row>
    <row r="5" spans="1:12" x14ac:dyDescent="0.3">
      <c r="A5" s="16"/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</row>
    <row r="6" spans="1:12" x14ac:dyDescent="0.3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</row>
    <row r="7" spans="1:12" ht="15.6" x14ac:dyDescent="0.3">
      <c r="A7" s="16"/>
      <c r="B7" s="180"/>
      <c r="C7" s="180"/>
      <c r="D7" s="238" t="s">
        <v>304</v>
      </c>
      <c r="E7" s="238"/>
      <c r="F7" s="238"/>
      <c r="G7" s="238"/>
      <c r="H7" s="238"/>
      <c r="I7" s="238"/>
      <c r="J7" s="238"/>
      <c r="K7" s="238"/>
      <c r="L7" s="180"/>
    </row>
    <row r="8" spans="1:12" ht="15.6" x14ac:dyDescent="0.3">
      <c r="A8" s="16"/>
      <c r="B8" s="180"/>
      <c r="C8" s="180"/>
      <c r="D8" s="180"/>
      <c r="E8" s="238"/>
      <c r="F8" s="238"/>
      <c r="G8" s="238"/>
      <c r="H8" s="238"/>
      <c r="I8" s="238"/>
      <c r="J8" s="238"/>
      <c r="K8" s="238"/>
      <c r="L8" s="238"/>
    </row>
    <row r="9" spans="1:12" x14ac:dyDescent="0.3">
      <c r="A9" s="16"/>
      <c r="B9" s="116"/>
      <c r="C9" s="66" t="s">
        <v>309</v>
      </c>
      <c r="D9" s="115" t="s">
        <v>140</v>
      </c>
      <c r="E9" s="66" t="s">
        <v>26</v>
      </c>
      <c r="F9" s="105"/>
      <c r="G9" s="105"/>
      <c r="H9" s="105"/>
      <c r="I9" s="105"/>
      <c r="J9" s="181"/>
      <c r="K9" s="181"/>
      <c r="L9" s="181"/>
    </row>
    <row r="10" spans="1:12" x14ac:dyDescent="0.3">
      <c r="A10" s="16"/>
      <c r="B10" s="65"/>
      <c r="C10" s="66"/>
      <c r="D10" s="70"/>
      <c r="E10" s="66"/>
      <c r="F10" s="71"/>
      <c r="G10" s="71"/>
      <c r="H10" s="71"/>
      <c r="I10" s="71"/>
      <c r="J10" s="71"/>
      <c r="K10" s="71"/>
      <c r="L10" s="71"/>
    </row>
    <row r="11" spans="1:12" x14ac:dyDescent="0.3">
      <c r="A11" s="16"/>
      <c r="B11" s="65"/>
      <c r="C11" s="66"/>
      <c r="D11" s="31"/>
      <c r="E11" s="58"/>
      <c r="F11" s="40"/>
      <c r="G11" s="41"/>
      <c r="H11" s="41"/>
      <c r="I11" s="41"/>
      <c r="J11" s="41"/>
      <c r="K11" s="40"/>
      <c r="L11" s="41"/>
    </row>
    <row r="12" spans="1:12" ht="44.25" customHeight="1" x14ac:dyDescent="0.3">
      <c r="A12" s="16"/>
      <c r="B12" s="67"/>
      <c r="C12" s="65"/>
      <c r="D12" s="16"/>
      <c r="E12" s="16"/>
      <c r="F12" s="239" t="s">
        <v>140</v>
      </c>
      <c r="G12" s="240"/>
      <c r="H12" s="240"/>
      <c r="I12" s="240"/>
      <c r="J12" s="240"/>
      <c r="K12" s="240"/>
      <c r="L12" s="240"/>
    </row>
    <row r="13" spans="1:12" ht="87.6" x14ac:dyDescent="0.3">
      <c r="A13" s="16"/>
      <c r="B13" s="243" t="s">
        <v>258</v>
      </c>
      <c r="C13" s="245" t="s">
        <v>8</v>
      </c>
      <c r="D13" s="245" t="s">
        <v>9</v>
      </c>
      <c r="E13" s="245" t="s">
        <v>10</v>
      </c>
      <c r="F13" s="110" t="s">
        <v>140</v>
      </c>
      <c r="G13" s="110" t="s">
        <v>116</v>
      </c>
      <c r="H13" s="110" t="s">
        <v>117</v>
      </c>
      <c r="I13" s="110" t="s">
        <v>365</v>
      </c>
      <c r="J13" s="110" t="s">
        <v>291</v>
      </c>
      <c r="K13" s="110" t="s">
        <v>368</v>
      </c>
      <c r="L13" s="110" t="s">
        <v>366</v>
      </c>
    </row>
    <row r="14" spans="1:12" ht="47.4" x14ac:dyDescent="0.3">
      <c r="A14" s="16"/>
      <c r="B14" s="244"/>
      <c r="C14" s="246"/>
      <c r="D14" s="246"/>
      <c r="E14" s="246"/>
      <c r="F14" s="110" t="s">
        <v>144</v>
      </c>
      <c r="G14" s="110" t="s">
        <v>145</v>
      </c>
      <c r="H14" s="110" t="s">
        <v>146</v>
      </c>
      <c r="I14" s="110" t="s">
        <v>367</v>
      </c>
      <c r="J14" s="110" t="s">
        <v>290</v>
      </c>
      <c r="K14" s="110" t="s">
        <v>289</v>
      </c>
      <c r="L14" s="110" t="s">
        <v>289</v>
      </c>
    </row>
    <row r="15" spans="1:12" ht="26.4" x14ac:dyDescent="0.3">
      <c r="A15" s="16"/>
      <c r="B15" s="241" t="s">
        <v>259</v>
      </c>
      <c r="C15" s="153">
        <v>1</v>
      </c>
      <c r="D15" s="150" t="s">
        <v>268</v>
      </c>
      <c r="E15" s="39"/>
      <c r="F15" s="43"/>
      <c r="G15" s="43"/>
      <c r="H15" s="43"/>
      <c r="I15" s="43"/>
      <c r="J15" s="43"/>
      <c r="K15" s="43"/>
      <c r="L15" s="43"/>
    </row>
    <row r="16" spans="1:12" ht="26.4" x14ac:dyDescent="0.3">
      <c r="A16" s="16"/>
      <c r="B16" s="241"/>
      <c r="C16" s="154">
        <v>2</v>
      </c>
      <c r="D16" s="151" t="s">
        <v>269</v>
      </c>
      <c r="E16" s="39"/>
      <c r="F16" s="43"/>
      <c r="G16" s="43"/>
      <c r="H16" s="43"/>
      <c r="I16" s="43"/>
      <c r="J16" s="43"/>
      <c r="K16" s="43"/>
      <c r="L16" s="43"/>
    </row>
    <row r="17" spans="1:12" ht="39.6" x14ac:dyDescent="0.3">
      <c r="A17" s="16"/>
      <c r="B17" s="241"/>
      <c r="C17" s="154">
        <v>3</v>
      </c>
      <c r="D17" s="152" t="s">
        <v>260</v>
      </c>
      <c r="E17" s="39"/>
      <c r="F17" s="43"/>
      <c r="G17" s="43"/>
      <c r="H17" s="43"/>
      <c r="I17" s="43"/>
      <c r="J17" s="43"/>
      <c r="K17" s="43"/>
      <c r="L17" s="43"/>
    </row>
    <row r="18" spans="1:12" ht="52.8" x14ac:dyDescent="0.3">
      <c r="A18" s="16"/>
      <c r="B18" s="241"/>
      <c r="C18" s="154">
        <v>4</v>
      </c>
      <c r="D18" s="152" t="s">
        <v>270</v>
      </c>
      <c r="E18" s="39"/>
      <c r="F18" s="43"/>
      <c r="G18" s="43"/>
      <c r="H18" s="43"/>
      <c r="I18" s="43"/>
      <c r="J18" s="43"/>
      <c r="K18" s="43"/>
      <c r="L18" s="43"/>
    </row>
    <row r="19" spans="1:12" ht="26.4" x14ac:dyDescent="0.3">
      <c r="A19" s="16"/>
      <c r="B19" s="241"/>
      <c r="C19" s="153">
        <v>5</v>
      </c>
      <c r="D19" s="152" t="s">
        <v>446</v>
      </c>
      <c r="E19" s="39"/>
      <c r="F19" s="43"/>
      <c r="G19" s="43"/>
      <c r="H19" s="43"/>
      <c r="I19" s="43"/>
      <c r="J19" s="43"/>
      <c r="K19" s="43"/>
      <c r="L19" s="43"/>
    </row>
    <row r="20" spans="1:12" ht="39.6" x14ac:dyDescent="0.3">
      <c r="A20" s="16"/>
      <c r="B20" s="241"/>
      <c r="C20" s="154">
        <v>6</v>
      </c>
      <c r="D20" s="151" t="s">
        <v>261</v>
      </c>
      <c r="E20" s="36"/>
      <c r="F20" s="43"/>
      <c r="G20" s="43"/>
      <c r="H20" s="43"/>
      <c r="I20" s="43"/>
      <c r="J20" s="43"/>
      <c r="K20" s="43"/>
      <c r="L20" s="43"/>
    </row>
    <row r="21" spans="1:12" ht="26.4" x14ac:dyDescent="0.3">
      <c r="A21" s="16"/>
      <c r="B21" s="241"/>
      <c r="C21" s="155">
        <v>7</v>
      </c>
      <c r="D21" s="151" t="s">
        <v>272</v>
      </c>
      <c r="E21" s="36"/>
      <c r="F21" s="43"/>
      <c r="G21" s="43"/>
      <c r="H21" s="43"/>
      <c r="I21" s="43"/>
      <c r="J21" s="43"/>
      <c r="K21" s="43"/>
      <c r="L21" s="43"/>
    </row>
    <row r="22" spans="1:12" ht="26.4" x14ac:dyDescent="0.3">
      <c r="A22" s="16"/>
      <c r="B22" s="241"/>
      <c r="C22" s="156">
        <v>8</v>
      </c>
      <c r="D22" s="205" t="s">
        <v>420</v>
      </c>
      <c r="E22" s="141"/>
      <c r="F22" s="43"/>
      <c r="G22" s="43"/>
      <c r="H22" s="43"/>
      <c r="I22" s="43"/>
      <c r="J22" s="43"/>
      <c r="K22" s="43"/>
      <c r="L22" s="43"/>
    </row>
    <row r="23" spans="1:12" ht="26.4" x14ac:dyDescent="0.3">
      <c r="A23" s="16"/>
      <c r="B23" s="241"/>
      <c r="C23" s="154">
        <v>9</v>
      </c>
      <c r="D23" s="205" t="s">
        <v>263</v>
      </c>
      <c r="E23" s="36"/>
      <c r="F23" s="43"/>
      <c r="G23" s="43"/>
      <c r="H23" s="43"/>
      <c r="I23" s="43"/>
      <c r="J23" s="43"/>
      <c r="K23" s="43"/>
      <c r="L23" s="43"/>
    </row>
    <row r="24" spans="1:12" ht="26.4" x14ac:dyDescent="0.3">
      <c r="A24" s="16"/>
      <c r="B24" s="241"/>
      <c r="C24" s="154">
        <v>10</v>
      </c>
      <c r="D24" s="205" t="s">
        <v>421</v>
      </c>
      <c r="E24" s="157"/>
      <c r="F24" s="43"/>
      <c r="G24" s="43"/>
      <c r="H24" s="43"/>
      <c r="I24" s="43"/>
      <c r="J24" s="43"/>
      <c r="K24" s="43"/>
      <c r="L24" s="43"/>
    </row>
    <row r="25" spans="1:12" s="16" customFormat="1" ht="26.4" x14ac:dyDescent="0.3">
      <c r="B25" s="241"/>
      <c r="C25" s="154">
        <v>11</v>
      </c>
      <c r="D25" s="205" t="s">
        <v>422</v>
      </c>
      <c r="E25" s="157"/>
      <c r="F25" s="43"/>
      <c r="G25" s="43"/>
      <c r="H25" s="43"/>
      <c r="I25" s="43"/>
      <c r="J25" s="43"/>
      <c r="K25" s="43"/>
      <c r="L25" s="43"/>
    </row>
    <row r="26" spans="1:12" ht="24.75" customHeight="1" x14ac:dyDescent="0.3">
      <c r="A26" s="16"/>
      <c r="B26" s="241"/>
      <c r="C26" s="154">
        <v>12</v>
      </c>
      <c r="D26" s="152" t="s">
        <v>267</v>
      </c>
      <c r="E26" s="36"/>
      <c r="F26" s="43"/>
      <c r="G26" s="43"/>
      <c r="H26" s="43"/>
      <c r="I26" s="43"/>
      <c r="J26" s="43"/>
      <c r="K26" s="43"/>
      <c r="L26" s="43"/>
    </row>
    <row r="27" spans="1:12" ht="39.6" x14ac:dyDescent="0.3">
      <c r="A27" s="16"/>
      <c r="B27" s="241"/>
      <c r="C27" s="154">
        <v>13</v>
      </c>
      <c r="D27" s="152" t="s">
        <v>293</v>
      </c>
      <c r="E27" s="36"/>
      <c r="F27" s="43"/>
      <c r="G27" s="43"/>
      <c r="H27" s="43"/>
      <c r="I27" s="43"/>
      <c r="J27" s="43"/>
      <c r="K27" s="43"/>
      <c r="L27" s="43"/>
    </row>
    <row r="28" spans="1:12" ht="39.6" x14ac:dyDescent="0.3">
      <c r="A28" s="16"/>
      <c r="B28" s="241"/>
      <c r="C28" s="154">
        <v>14</v>
      </c>
      <c r="D28" s="152" t="s">
        <v>294</v>
      </c>
      <c r="E28" s="36"/>
      <c r="F28" s="43"/>
      <c r="G28" s="43"/>
      <c r="H28" s="43"/>
      <c r="I28" s="43"/>
      <c r="J28" s="43"/>
      <c r="K28" s="43"/>
      <c r="L28" s="43"/>
    </row>
    <row r="29" spans="1:12" ht="39.6" x14ac:dyDescent="0.3">
      <c r="A29" s="16"/>
      <c r="B29" s="242" t="s">
        <v>275</v>
      </c>
      <c r="C29" s="153">
        <v>15</v>
      </c>
      <c r="D29" s="150" t="s">
        <v>431</v>
      </c>
      <c r="E29" s="140"/>
      <c r="F29" s="43"/>
      <c r="G29" s="43"/>
      <c r="H29" s="43"/>
      <c r="I29" s="43"/>
      <c r="J29" s="43"/>
      <c r="K29" s="43"/>
      <c r="L29" s="43"/>
    </row>
    <row r="30" spans="1:12" ht="26.4" x14ac:dyDescent="0.3">
      <c r="A30" s="16"/>
      <c r="B30" s="242"/>
      <c r="C30" s="153">
        <v>16</v>
      </c>
      <c r="D30" s="150" t="s">
        <v>296</v>
      </c>
      <c r="E30" s="39"/>
      <c r="F30" s="43"/>
      <c r="G30" s="43"/>
      <c r="H30" s="43"/>
      <c r="I30" s="43"/>
      <c r="J30" s="43"/>
      <c r="K30" s="43"/>
      <c r="L30" s="43"/>
    </row>
    <row r="31" spans="1:12" ht="27" x14ac:dyDescent="0.3">
      <c r="A31" s="16"/>
      <c r="B31" s="236" t="s">
        <v>274</v>
      </c>
      <c r="C31" s="153">
        <v>17</v>
      </c>
      <c r="D31" s="131" t="s">
        <v>276</v>
      </c>
      <c r="E31" s="36"/>
      <c r="F31" s="43"/>
      <c r="G31" s="43"/>
      <c r="H31" s="43"/>
      <c r="I31" s="43"/>
      <c r="J31" s="43"/>
      <c r="K31" s="43"/>
      <c r="L31" s="43"/>
    </row>
    <row r="32" spans="1:12" ht="40.200000000000003" x14ac:dyDescent="0.3">
      <c r="A32" s="16"/>
      <c r="B32" s="235"/>
      <c r="C32" s="153">
        <v>18</v>
      </c>
      <c r="D32" s="131" t="s">
        <v>299</v>
      </c>
      <c r="E32" s="36"/>
      <c r="F32" s="43"/>
      <c r="G32" s="43"/>
      <c r="H32" s="43"/>
      <c r="I32" s="43"/>
      <c r="J32" s="43"/>
      <c r="K32" s="43"/>
      <c r="L32" s="43"/>
    </row>
    <row r="33" spans="1:13" ht="27" x14ac:dyDescent="0.3">
      <c r="A33" s="16"/>
      <c r="B33" s="234" t="s">
        <v>277</v>
      </c>
      <c r="C33" s="153">
        <v>19</v>
      </c>
      <c r="D33" s="132" t="s">
        <v>280</v>
      </c>
      <c r="E33" s="36"/>
      <c r="F33" s="43"/>
      <c r="G33" s="43"/>
      <c r="H33" s="43"/>
      <c r="I33" s="43"/>
      <c r="J33" s="43"/>
      <c r="K33" s="43"/>
      <c r="L33" s="43"/>
    </row>
    <row r="34" spans="1:13" ht="27" x14ac:dyDescent="0.3">
      <c r="A34" s="16"/>
      <c r="B34" s="234"/>
      <c r="C34" s="153">
        <v>20</v>
      </c>
      <c r="D34" s="131" t="s">
        <v>301</v>
      </c>
      <c r="E34" s="39"/>
      <c r="F34" s="43"/>
      <c r="G34" s="43"/>
      <c r="H34" s="43"/>
      <c r="I34" s="43"/>
      <c r="J34" s="43"/>
      <c r="K34" s="43"/>
      <c r="L34" s="43"/>
    </row>
    <row r="35" spans="1:13" x14ac:dyDescent="0.3">
      <c r="A35" s="16"/>
      <c r="B35" s="234"/>
      <c r="C35" s="153">
        <v>21</v>
      </c>
      <c r="D35" s="131" t="s">
        <v>302</v>
      </c>
      <c r="E35" s="135"/>
      <c r="F35" s="43"/>
      <c r="G35" s="43"/>
      <c r="H35" s="43"/>
      <c r="I35" s="43"/>
      <c r="J35" s="43"/>
      <c r="K35" s="43"/>
      <c r="L35" s="43"/>
    </row>
    <row r="36" spans="1:13" ht="27" x14ac:dyDescent="0.3">
      <c r="A36" s="16"/>
      <c r="B36" s="234"/>
      <c r="C36" s="153">
        <v>22</v>
      </c>
      <c r="D36" s="131" t="s">
        <v>303</v>
      </c>
      <c r="E36" s="135"/>
      <c r="F36" s="43"/>
      <c r="G36" s="43"/>
      <c r="H36" s="43"/>
      <c r="I36" s="43"/>
      <c r="J36" s="43"/>
      <c r="K36" s="43"/>
      <c r="L36" s="43"/>
    </row>
    <row r="37" spans="1:13" ht="27" x14ac:dyDescent="0.3">
      <c r="A37" s="16"/>
      <c r="B37" s="234"/>
      <c r="C37" s="153">
        <v>23</v>
      </c>
      <c r="D37" s="132" t="s">
        <v>281</v>
      </c>
      <c r="E37" s="136"/>
      <c r="F37" s="43"/>
      <c r="G37" s="43"/>
      <c r="H37" s="43"/>
      <c r="I37" s="43"/>
      <c r="J37" s="43"/>
      <c r="K37" s="43"/>
      <c r="L37" s="43"/>
    </row>
    <row r="38" spans="1:13" ht="40.200000000000003" x14ac:dyDescent="0.3">
      <c r="A38" s="16"/>
      <c r="B38" s="235"/>
      <c r="C38" s="153">
        <v>24</v>
      </c>
      <c r="D38" s="131" t="s">
        <v>282</v>
      </c>
      <c r="E38" s="137"/>
      <c r="F38" s="43"/>
      <c r="G38" s="43"/>
      <c r="H38" s="43"/>
      <c r="I38" s="43"/>
      <c r="J38" s="43"/>
      <c r="K38" s="43"/>
      <c r="L38" s="43"/>
    </row>
    <row r="39" spans="1:13" ht="27" x14ac:dyDescent="0.3">
      <c r="A39" s="16"/>
      <c r="B39" s="236" t="s">
        <v>278</v>
      </c>
      <c r="C39" s="153">
        <v>25</v>
      </c>
      <c r="D39" s="131" t="s">
        <v>283</v>
      </c>
      <c r="E39" s="207"/>
      <c r="F39" s="43"/>
      <c r="G39" s="43"/>
      <c r="H39" s="43"/>
      <c r="I39" s="43"/>
      <c r="J39" s="43"/>
      <c r="K39" s="43"/>
      <c r="L39" s="43"/>
      <c r="M39" s="225"/>
    </row>
    <row r="40" spans="1:13" ht="27" x14ac:dyDescent="0.3">
      <c r="A40" s="16"/>
      <c r="B40" s="234"/>
      <c r="C40" s="153">
        <v>26</v>
      </c>
      <c r="D40" s="131" t="s">
        <v>284</v>
      </c>
      <c r="E40" s="139"/>
      <c r="F40" s="43"/>
      <c r="G40" s="43"/>
      <c r="H40" s="43"/>
      <c r="I40" s="43"/>
      <c r="J40" s="43"/>
      <c r="K40" s="43"/>
      <c r="L40" s="43"/>
    </row>
    <row r="41" spans="1:13" x14ac:dyDescent="0.3">
      <c r="A41" s="16"/>
      <c r="B41" s="16"/>
      <c r="C41" s="54"/>
      <c r="D41" s="44"/>
      <c r="E41" s="41" t="s">
        <v>23</v>
      </c>
      <c r="F41" s="77">
        <f t="shared" ref="F41:L41" si="0">SUM(F15:F40)</f>
        <v>0</v>
      </c>
      <c r="G41" s="77">
        <f t="shared" si="0"/>
        <v>0</v>
      </c>
      <c r="H41" s="77">
        <f t="shared" si="0"/>
        <v>0</v>
      </c>
      <c r="I41" s="77">
        <f t="shared" si="0"/>
        <v>0</v>
      </c>
      <c r="J41" s="77">
        <f t="shared" si="0"/>
        <v>0</v>
      </c>
      <c r="K41" s="77">
        <f t="shared" si="0"/>
        <v>0</v>
      </c>
      <c r="L41" s="77">
        <f t="shared" si="0"/>
        <v>0</v>
      </c>
    </row>
    <row r="42" spans="1:13" x14ac:dyDescent="0.3">
      <c r="A42" s="16"/>
      <c r="B42" s="16"/>
      <c r="C42" s="54"/>
      <c r="D42" s="16"/>
      <c r="E42" s="41" t="s">
        <v>24</v>
      </c>
      <c r="F42" s="77">
        <f>F41/26*100</f>
        <v>0</v>
      </c>
      <c r="G42" s="77">
        <f t="shared" ref="G42:L42" si="1">G41/26*100</f>
        <v>0</v>
      </c>
      <c r="H42" s="77">
        <f t="shared" si="1"/>
        <v>0</v>
      </c>
      <c r="I42" s="77">
        <f t="shared" si="1"/>
        <v>0</v>
      </c>
      <c r="J42" s="77">
        <f t="shared" si="1"/>
        <v>0</v>
      </c>
      <c r="K42" s="77">
        <f t="shared" si="1"/>
        <v>0</v>
      </c>
      <c r="L42" s="77">
        <f t="shared" si="1"/>
        <v>0</v>
      </c>
      <c r="M42" s="199"/>
    </row>
    <row r="43" spans="1:13" ht="15.6" x14ac:dyDescent="0.3">
      <c r="A43" s="16"/>
      <c r="B43" s="16"/>
      <c r="C43" s="200" t="s">
        <v>419</v>
      </c>
      <c r="D43" s="16"/>
      <c r="E43" s="51" t="s">
        <v>98</v>
      </c>
      <c r="F43" s="237">
        <f>AVERAGE(F42:L42)</f>
        <v>0</v>
      </c>
      <c r="G43" s="237"/>
      <c r="H43" s="237"/>
      <c r="I43" s="237"/>
      <c r="J43" s="237"/>
      <c r="K43" s="237"/>
      <c r="L43" s="237"/>
    </row>
    <row r="44" spans="1:13" x14ac:dyDescent="0.3">
      <c r="A44" s="16"/>
      <c r="B44" s="16"/>
      <c r="C44" s="54" t="s">
        <v>2</v>
      </c>
      <c r="D44" s="16"/>
      <c r="E44" s="16"/>
      <c r="F44" s="16"/>
      <c r="G44" s="16"/>
      <c r="H44" s="16"/>
      <c r="I44" s="16"/>
      <c r="J44" s="16"/>
      <c r="K44" s="16"/>
      <c r="L44" s="16"/>
    </row>
    <row r="45" spans="1:13" x14ac:dyDescent="0.3">
      <c r="A45" s="16"/>
      <c r="B45" s="16"/>
      <c r="C45" s="54" t="s">
        <v>27</v>
      </c>
      <c r="D45" s="16"/>
      <c r="E45" s="16"/>
      <c r="F45" s="16"/>
      <c r="G45" s="16"/>
      <c r="H45" s="16"/>
      <c r="I45" s="16"/>
      <c r="J45" s="16"/>
      <c r="K45" s="16"/>
      <c r="L45" s="16"/>
    </row>
    <row r="46" spans="1:13" x14ac:dyDescent="0.3">
      <c r="A46" s="16"/>
      <c r="B46" s="16"/>
      <c r="C46" s="54" t="s">
        <v>141</v>
      </c>
      <c r="D46" s="16"/>
      <c r="E46" s="16"/>
      <c r="F46" s="16"/>
      <c r="G46" s="16"/>
      <c r="H46" s="16"/>
      <c r="I46" s="16"/>
      <c r="J46" s="16"/>
      <c r="K46" s="16"/>
      <c r="L46" s="16"/>
    </row>
    <row r="47" spans="1:13" x14ac:dyDescent="0.3">
      <c r="A47" s="16"/>
      <c r="B47" s="16"/>
      <c r="C47" s="54" t="s">
        <v>142</v>
      </c>
      <c r="D47" s="16"/>
      <c r="E47" s="16"/>
      <c r="F47" s="16"/>
      <c r="G47" s="16"/>
      <c r="H47" s="16"/>
      <c r="I47" s="16"/>
      <c r="J47" s="16"/>
      <c r="K47" s="16"/>
      <c r="L47" s="16"/>
    </row>
  </sheetData>
  <mergeCells count="13">
    <mergeCell ref="B33:B38"/>
    <mergeCell ref="B39:B40"/>
    <mergeCell ref="F43:L43"/>
    <mergeCell ref="D7:K7"/>
    <mergeCell ref="E8:L8"/>
    <mergeCell ref="F12:L12"/>
    <mergeCell ref="B15:B28"/>
    <mergeCell ref="B29:B30"/>
    <mergeCell ref="B31:B32"/>
    <mergeCell ref="B13:B14"/>
    <mergeCell ref="C13:C14"/>
    <mergeCell ref="D13:D14"/>
    <mergeCell ref="E13:E14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S51"/>
  <sheetViews>
    <sheetView workbookViewId="0">
      <selection activeCell="M9" sqref="M9:S9"/>
    </sheetView>
  </sheetViews>
  <sheetFormatPr baseColWidth="10" defaultColWidth="11.44140625" defaultRowHeight="14.4" x14ac:dyDescent="0.3"/>
  <cols>
    <col min="1" max="1" width="5.6640625" style="16" customWidth="1"/>
    <col min="2" max="2" width="7.33203125" style="16" customWidth="1"/>
    <col min="3" max="3" width="5" style="16" customWidth="1"/>
    <col min="4" max="4" width="50.33203125" style="16" customWidth="1"/>
    <col min="5" max="5" width="19" style="16" customWidth="1"/>
    <col min="6" max="9" width="5.33203125" style="16" customWidth="1"/>
    <col min="10" max="15" width="5" style="16" customWidth="1"/>
    <col min="16" max="19" width="4.5546875" style="16" customWidth="1"/>
    <col min="20" max="16384" width="11.44140625" style="16"/>
  </cols>
  <sheetData>
    <row r="7" spans="2:19" ht="17.399999999999999" customHeight="1" x14ac:dyDescent="0.3">
      <c r="B7" s="238" t="s">
        <v>304</v>
      </c>
      <c r="C7" s="238"/>
      <c r="D7" s="238"/>
      <c r="E7" s="238"/>
      <c r="F7" s="238"/>
      <c r="G7" s="238"/>
      <c r="H7" s="238"/>
      <c r="I7" s="238"/>
      <c r="J7" s="238"/>
      <c r="K7" s="238"/>
      <c r="L7" s="238"/>
      <c r="M7" s="238"/>
      <c r="N7" s="238"/>
      <c r="O7" s="238"/>
      <c r="P7" s="238"/>
      <c r="Q7" s="238"/>
      <c r="R7" s="238"/>
      <c r="S7" s="238"/>
    </row>
    <row r="8" spans="2:19" ht="17.399999999999999" customHeight="1" x14ac:dyDescent="0.3">
      <c r="B8" s="167"/>
      <c r="C8" s="167"/>
      <c r="D8" s="167"/>
      <c r="E8" s="167"/>
      <c r="F8" s="167"/>
      <c r="G8" s="167"/>
      <c r="H8" s="167"/>
      <c r="I8" s="167"/>
      <c r="J8" s="167"/>
      <c r="K8" s="167"/>
      <c r="L8" s="167"/>
      <c r="M8" s="167"/>
      <c r="N8" s="167"/>
      <c r="O8" s="167"/>
      <c r="P8" s="170"/>
      <c r="Q8" s="167"/>
      <c r="R8" s="167"/>
      <c r="S8" s="167"/>
    </row>
    <row r="9" spans="2:19" ht="18.75" customHeight="1" x14ac:dyDescent="0.3">
      <c r="B9" s="28"/>
      <c r="C9" s="66" t="s">
        <v>307</v>
      </c>
      <c r="D9" s="45"/>
      <c r="H9" s="106"/>
      <c r="I9" s="106"/>
      <c r="K9" s="106"/>
      <c r="L9" s="106"/>
      <c r="M9" s="106"/>
      <c r="N9" s="106"/>
      <c r="O9" s="106"/>
      <c r="P9" s="106"/>
      <c r="Q9" s="29" t="s">
        <v>0</v>
      </c>
      <c r="R9" s="105"/>
      <c r="S9" s="105"/>
    </row>
    <row r="10" spans="2:19" ht="18.75" customHeight="1" x14ac:dyDescent="0.3">
      <c r="B10" s="28"/>
      <c r="C10" s="29"/>
      <c r="D10" s="70"/>
      <c r="E10" s="29"/>
      <c r="F10" s="29"/>
      <c r="G10" s="29"/>
      <c r="H10" s="71"/>
      <c r="I10" s="71"/>
      <c r="J10" s="71"/>
      <c r="K10" s="71"/>
      <c r="L10" s="71"/>
      <c r="M10" s="71"/>
      <c r="N10" s="71"/>
      <c r="O10" s="71"/>
      <c r="P10" s="71"/>
      <c r="Q10" s="71"/>
      <c r="R10" s="71"/>
      <c r="S10" s="71"/>
    </row>
    <row r="11" spans="2:19" ht="12.75" customHeight="1" x14ac:dyDescent="0.3">
      <c r="B11" s="28"/>
      <c r="C11" s="29"/>
      <c r="D11" s="31"/>
      <c r="E11" s="29"/>
      <c r="F11" s="29"/>
      <c r="G11" s="29"/>
      <c r="H11" s="46"/>
      <c r="I11" s="46"/>
      <c r="J11" s="121"/>
      <c r="K11" s="122"/>
      <c r="L11" s="122"/>
      <c r="M11" s="47"/>
      <c r="N11" s="172"/>
      <c r="O11" s="47"/>
      <c r="P11" s="47"/>
    </row>
    <row r="12" spans="2:19" ht="200.25" customHeight="1" x14ac:dyDescent="0.3">
      <c r="B12" s="243" t="s">
        <v>258</v>
      </c>
      <c r="C12" s="276" t="s">
        <v>8</v>
      </c>
      <c r="D12" s="276" t="s">
        <v>9</v>
      </c>
      <c r="E12" s="276" t="s">
        <v>10</v>
      </c>
      <c r="F12" s="123" t="s">
        <v>229</v>
      </c>
      <c r="G12" s="123" t="s">
        <v>230</v>
      </c>
      <c r="H12" s="123" t="s">
        <v>231</v>
      </c>
      <c r="I12" s="123" t="s">
        <v>182</v>
      </c>
      <c r="J12" s="123" t="s">
        <v>232</v>
      </c>
      <c r="K12" s="123"/>
      <c r="L12" s="123"/>
      <c r="M12" s="123"/>
      <c r="N12" s="123" t="s">
        <v>228</v>
      </c>
      <c r="O12" s="123" t="s">
        <v>227</v>
      </c>
      <c r="P12" s="123"/>
      <c r="Q12" s="123" t="s">
        <v>291</v>
      </c>
      <c r="R12" s="123" t="s">
        <v>291</v>
      </c>
      <c r="S12" s="123" t="s">
        <v>291</v>
      </c>
    </row>
    <row r="13" spans="2:19" ht="43.2" customHeight="1" x14ac:dyDescent="0.3">
      <c r="B13" s="244"/>
      <c r="C13" s="277"/>
      <c r="D13" s="277"/>
      <c r="E13" s="277"/>
      <c r="F13" s="34" t="s">
        <v>165</v>
      </c>
      <c r="G13" s="34" t="s">
        <v>220</v>
      </c>
      <c r="H13" s="34" t="s">
        <v>222</v>
      </c>
      <c r="I13" s="34" t="s">
        <v>225</v>
      </c>
      <c r="J13" s="34" t="s">
        <v>226</v>
      </c>
      <c r="K13" s="34" t="s">
        <v>224</v>
      </c>
      <c r="L13" s="34" t="s">
        <v>221</v>
      </c>
      <c r="M13" s="34" t="s">
        <v>223</v>
      </c>
      <c r="N13" s="34"/>
      <c r="O13" s="34"/>
      <c r="P13" s="34"/>
      <c r="Q13" s="74" t="s">
        <v>290</v>
      </c>
      <c r="R13" s="74" t="s">
        <v>288</v>
      </c>
      <c r="S13" s="74" t="s">
        <v>289</v>
      </c>
    </row>
    <row r="14" spans="2:19" ht="24.75" customHeight="1" x14ac:dyDescent="0.3">
      <c r="B14" s="241" t="s">
        <v>259</v>
      </c>
      <c r="C14" s="153">
        <v>1</v>
      </c>
      <c r="D14" s="150" t="s">
        <v>268</v>
      </c>
      <c r="E14" s="150"/>
      <c r="F14" s="39"/>
      <c r="G14" s="39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</row>
    <row r="15" spans="2:19" ht="23.25" customHeight="1" x14ac:dyDescent="0.3">
      <c r="B15" s="241"/>
      <c r="C15" s="154">
        <v>2</v>
      </c>
      <c r="D15" s="151" t="s">
        <v>436</v>
      </c>
      <c r="E15" s="150"/>
      <c r="F15" s="39"/>
      <c r="G15" s="39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3"/>
    </row>
    <row r="16" spans="2:19" ht="36" customHeight="1" x14ac:dyDescent="0.3">
      <c r="B16" s="241"/>
      <c r="C16" s="154">
        <v>3</v>
      </c>
      <c r="D16" s="152" t="s">
        <v>260</v>
      </c>
      <c r="E16" s="150"/>
      <c r="F16" s="39"/>
      <c r="G16" s="39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</row>
    <row r="17" spans="2:19" ht="40.5" customHeight="1" x14ac:dyDescent="0.3">
      <c r="B17" s="241"/>
      <c r="C17" s="154">
        <v>4</v>
      </c>
      <c r="D17" s="152" t="s">
        <v>270</v>
      </c>
      <c r="E17" s="150"/>
      <c r="F17" s="39"/>
      <c r="G17" s="39"/>
      <c r="H17" s="43"/>
      <c r="I17" s="43"/>
      <c r="J17" s="43"/>
      <c r="K17" s="43"/>
      <c r="L17" s="43"/>
      <c r="M17" s="43"/>
      <c r="N17" s="43"/>
      <c r="O17" s="43"/>
      <c r="P17" s="43"/>
      <c r="Q17" s="43"/>
      <c r="R17" s="43"/>
      <c r="S17" s="43"/>
    </row>
    <row r="18" spans="2:19" ht="25.5" customHeight="1" x14ac:dyDescent="0.3">
      <c r="B18" s="241"/>
      <c r="C18" s="153">
        <v>5</v>
      </c>
      <c r="D18" s="152" t="s">
        <v>271</v>
      </c>
      <c r="E18" s="150"/>
      <c r="F18" s="39"/>
      <c r="G18" s="39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S18" s="43"/>
    </row>
    <row r="19" spans="2:19" ht="33" customHeight="1" x14ac:dyDescent="0.3">
      <c r="B19" s="241"/>
      <c r="C19" s="154">
        <v>6</v>
      </c>
      <c r="D19" s="151" t="s">
        <v>261</v>
      </c>
      <c r="E19" s="151"/>
      <c r="F19" s="36"/>
      <c r="G19" s="36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</row>
    <row r="20" spans="2:19" ht="29.4" customHeight="1" x14ac:dyDescent="0.3">
      <c r="B20" s="241"/>
      <c r="C20" s="155">
        <v>7</v>
      </c>
      <c r="D20" s="151" t="s">
        <v>272</v>
      </c>
      <c r="E20" s="151"/>
      <c r="F20" s="36"/>
      <c r="G20" s="36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</row>
    <row r="21" spans="2:19" ht="20.100000000000001" customHeight="1" x14ac:dyDescent="0.3">
      <c r="B21" s="241"/>
      <c r="C21" s="156">
        <v>8</v>
      </c>
      <c r="D21" s="152" t="s">
        <v>262</v>
      </c>
      <c r="E21" s="157"/>
      <c r="F21" s="141"/>
      <c r="G21" s="141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</row>
    <row r="22" spans="2:19" ht="30" customHeight="1" x14ac:dyDescent="0.3">
      <c r="B22" s="241"/>
      <c r="C22" s="154">
        <v>9</v>
      </c>
      <c r="D22" s="152" t="s">
        <v>263</v>
      </c>
      <c r="E22" s="157"/>
      <c r="F22" s="141"/>
      <c r="G22" s="141"/>
      <c r="H22" s="149"/>
      <c r="I22" s="149"/>
      <c r="J22" s="149"/>
      <c r="K22" s="149"/>
      <c r="L22" s="149"/>
      <c r="M22" s="149"/>
      <c r="N22" s="149"/>
      <c r="O22" s="149"/>
      <c r="P22" s="149"/>
      <c r="Q22" s="149"/>
      <c r="R22" s="149"/>
      <c r="S22" s="149"/>
    </row>
    <row r="23" spans="2:19" ht="28.2" customHeight="1" x14ac:dyDescent="0.3">
      <c r="B23" s="241"/>
      <c r="C23" s="153">
        <v>10</v>
      </c>
      <c r="D23" s="205" t="s">
        <v>264</v>
      </c>
      <c r="E23" s="157"/>
      <c r="F23" s="141"/>
      <c r="G23" s="141"/>
      <c r="H23" s="149"/>
      <c r="I23" s="149"/>
      <c r="J23" s="149"/>
      <c r="K23" s="149"/>
      <c r="L23" s="149"/>
      <c r="M23" s="149"/>
      <c r="N23" s="149"/>
      <c r="O23" s="149"/>
      <c r="P23" s="149"/>
      <c r="Q23" s="149"/>
      <c r="R23" s="149"/>
      <c r="S23" s="149"/>
    </row>
    <row r="24" spans="2:19" ht="36.75" customHeight="1" x14ac:dyDescent="0.3">
      <c r="B24" s="241"/>
      <c r="C24" s="154">
        <v>11</v>
      </c>
      <c r="D24" s="152" t="s">
        <v>265</v>
      </c>
      <c r="E24" s="157"/>
      <c r="F24" s="141"/>
      <c r="G24" s="141"/>
      <c r="H24" s="149"/>
      <c r="I24" s="149"/>
      <c r="J24" s="149"/>
      <c r="K24" s="149"/>
      <c r="L24" s="149"/>
      <c r="M24" s="149"/>
      <c r="N24" s="149"/>
      <c r="O24" s="149"/>
      <c r="P24" s="149"/>
      <c r="Q24" s="149"/>
      <c r="R24" s="149"/>
      <c r="S24" s="149"/>
    </row>
    <row r="25" spans="2:19" ht="41.25" customHeight="1" x14ac:dyDescent="0.3">
      <c r="B25" s="241"/>
      <c r="C25" s="154">
        <v>12</v>
      </c>
      <c r="D25" s="152" t="s">
        <v>435</v>
      </c>
      <c r="E25" s="157"/>
      <c r="F25" s="141"/>
      <c r="G25" s="141"/>
      <c r="H25" s="149"/>
      <c r="I25" s="149"/>
      <c r="J25" s="149"/>
      <c r="K25" s="149"/>
      <c r="L25" s="149"/>
      <c r="M25" s="149"/>
      <c r="N25" s="149"/>
      <c r="O25" s="149"/>
      <c r="P25" s="149"/>
      <c r="Q25" s="149"/>
      <c r="R25" s="149"/>
      <c r="S25" s="149"/>
    </row>
    <row r="26" spans="2:19" ht="27" customHeight="1" x14ac:dyDescent="0.3">
      <c r="B26" s="241"/>
      <c r="C26" s="154">
        <v>13</v>
      </c>
      <c r="D26" s="152" t="s">
        <v>267</v>
      </c>
      <c r="E26" s="157"/>
      <c r="F26" s="141"/>
      <c r="G26" s="141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9"/>
    </row>
    <row r="27" spans="2:19" ht="39.75" customHeight="1" x14ac:dyDescent="0.3">
      <c r="B27" s="241"/>
      <c r="C27" s="154">
        <v>14</v>
      </c>
      <c r="D27" s="152" t="s">
        <v>293</v>
      </c>
      <c r="E27" s="151"/>
      <c r="F27" s="36"/>
      <c r="G27" s="36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</row>
    <row r="28" spans="2:19" ht="41.25" customHeight="1" x14ac:dyDescent="0.3">
      <c r="B28" s="241"/>
      <c r="C28" s="154">
        <v>15</v>
      </c>
      <c r="D28" s="152" t="s">
        <v>294</v>
      </c>
      <c r="E28" s="151"/>
      <c r="F28" s="36"/>
      <c r="G28" s="36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</row>
    <row r="29" spans="2:19" ht="32.25" customHeight="1" x14ac:dyDescent="0.3">
      <c r="B29" s="265" t="s">
        <v>275</v>
      </c>
      <c r="C29" s="153">
        <v>16</v>
      </c>
      <c r="D29" s="150" t="s">
        <v>434</v>
      </c>
      <c r="E29" s="151"/>
      <c r="F29" s="36"/>
      <c r="G29" s="36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</row>
    <row r="30" spans="2:19" ht="30" customHeight="1" x14ac:dyDescent="0.3">
      <c r="B30" s="265"/>
      <c r="C30" s="153">
        <v>17</v>
      </c>
      <c r="D30" s="150" t="s">
        <v>296</v>
      </c>
      <c r="E30" s="158"/>
      <c r="F30" s="38"/>
      <c r="G30" s="38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</row>
    <row r="31" spans="2:19" ht="29.25" customHeight="1" x14ac:dyDescent="0.3">
      <c r="B31" s="275"/>
      <c r="C31" s="154">
        <v>18</v>
      </c>
      <c r="D31" s="151" t="s">
        <v>273</v>
      </c>
      <c r="E31" s="161"/>
      <c r="F31" s="140"/>
      <c r="G31" s="140"/>
      <c r="H31" s="149"/>
      <c r="I31" s="149"/>
      <c r="J31" s="149"/>
      <c r="K31" s="149"/>
      <c r="L31" s="149"/>
      <c r="M31" s="149"/>
      <c r="N31" s="149"/>
      <c r="O31" s="149"/>
      <c r="P31" s="149"/>
      <c r="Q31" s="149"/>
      <c r="R31" s="149"/>
      <c r="S31" s="149"/>
    </row>
    <row r="32" spans="2:19" ht="24.75" customHeight="1" x14ac:dyDescent="0.3">
      <c r="B32" s="236" t="s">
        <v>274</v>
      </c>
      <c r="C32" s="153">
        <v>19</v>
      </c>
      <c r="D32" s="131" t="s">
        <v>276</v>
      </c>
      <c r="E32" s="157"/>
      <c r="F32" s="141"/>
      <c r="G32" s="141"/>
      <c r="H32" s="149"/>
      <c r="I32" s="149"/>
      <c r="J32" s="149"/>
      <c r="K32" s="149"/>
      <c r="L32" s="149"/>
      <c r="M32" s="149"/>
      <c r="N32" s="149"/>
      <c r="O32" s="149"/>
      <c r="P32" s="149"/>
      <c r="Q32" s="149"/>
      <c r="R32" s="149"/>
      <c r="S32" s="149"/>
    </row>
    <row r="33" spans="2:19" ht="31.2" customHeight="1" x14ac:dyDescent="0.3">
      <c r="B33" s="234"/>
      <c r="C33" s="154">
        <v>20</v>
      </c>
      <c r="D33" s="131" t="s">
        <v>298</v>
      </c>
      <c r="E33" s="157"/>
      <c r="F33" s="141"/>
      <c r="G33" s="141"/>
      <c r="H33" s="149"/>
      <c r="I33" s="149"/>
      <c r="J33" s="149"/>
      <c r="K33" s="149"/>
      <c r="L33" s="149"/>
      <c r="M33" s="149"/>
      <c r="N33" s="149"/>
      <c r="O33" s="149"/>
      <c r="P33" s="149"/>
      <c r="Q33" s="149"/>
      <c r="R33" s="149"/>
      <c r="S33" s="149"/>
    </row>
    <row r="34" spans="2:19" ht="27.75" customHeight="1" x14ac:dyDescent="0.3">
      <c r="B34" s="235"/>
      <c r="C34" s="154">
        <v>21</v>
      </c>
      <c r="D34" s="131" t="s">
        <v>299</v>
      </c>
      <c r="E34" s="157"/>
      <c r="F34" s="141"/>
      <c r="G34" s="141"/>
      <c r="H34" s="149"/>
      <c r="I34" s="149"/>
      <c r="J34" s="149"/>
      <c r="K34" s="149"/>
      <c r="L34" s="149"/>
      <c r="M34" s="149"/>
      <c r="N34" s="149"/>
      <c r="O34" s="149"/>
      <c r="P34" s="149"/>
      <c r="Q34" s="149"/>
      <c r="R34" s="149"/>
      <c r="S34" s="149"/>
    </row>
    <row r="35" spans="2:19" ht="30" customHeight="1" x14ac:dyDescent="0.3">
      <c r="B35" s="236" t="s">
        <v>277</v>
      </c>
      <c r="C35" s="154">
        <v>22</v>
      </c>
      <c r="D35" s="131" t="s">
        <v>300</v>
      </c>
      <c r="E35" s="150"/>
      <c r="F35" s="39"/>
      <c r="G35" s="39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</row>
    <row r="36" spans="2:19" ht="27" customHeight="1" x14ac:dyDescent="0.3">
      <c r="B36" s="234"/>
      <c r="C36" s="154">
        <v>23</v>
      </c>
      <c r="D36" s="132" t="s">
        <v>280</v>
      </c>
      <c r="E36" s="151"/>
      <c r="F36" s="39"/>
      <c r="G36" s="39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</row>
    <row r="37" spans="2:19" ht="31.95" customHeight="1" x14ac:dyDescent="0.3">
      <c r="B37" s="234"/>
      <c r="C37" s="154">
        <v>24</v>
      </c>
      <c r="D37" s="131" t="s">
        <v>301</v>
      </c>
      <c r="E37" s="151"/>
      <c r="F37" s="36"/>
      <c r="G37" s="36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</row>
    <row r="38" spans="2:19" ht="21.75" customHeight="1" x14ac:dyDescent="0.3">
      <c r="B38" s="234"/>
      <c r="C38" s="154">
        <v>25</v>
      </c>
      <c r="D38" s="131" t="s">
        <v>302</v>
      </c>
      <c r="E38" s="151"/>
      <c r="F38" s="36"/>
      <c r="G38" s="36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</row>
    <row r="39" spans="2:19" ht="25.5" customHeight="1" x14ac:dyDescent="0.3">
      <c r="B39" s="234"/>
      <c r="C39" s="154">
        <v>26</v>
      </c>
      <c r="D39" s="131" t="s">
        <v>303</v>
      </c>
      <c r="E39" s="150"/>
      <c r="F39" s="36"/>
      <c r="G39" s="36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</row>
    <row r="40" spans="2:19" ht="25.95" customHeight="1" x14ac:dyDescent="0.3">
      <c r="B40" s="234"/>
      <c r="C40" s="154">
        <v>27</v>
      </c>
      <c r="D40" s="132" t="s">
        <v>281</v>
      </c>
      <c r="E40" s="159"/>
      <c r="F40" s="42"/>
      <c r="G40" s="42"/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  <c r="S40" s="42"/>
    </row>
    <row r="41" spans="2:19" ht="25.95" customHeight="1" x14ac:dyDescent="0.3">
      <c r="B41" s="234"/>
      <c r="C41" s="154">
        <v>28</v>
      </c>
      <c r="D41" s="131" t="s">
        <v>285</v>
      </c>
      <c r="E41" s="159"/>
      <c r="F41" s="42"/>
      <c r="G41" s="42"/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42"/>
    </row>
    <row r="42" spans="2:19" ht="25.95" customHeight="1" x14ac:dyDescent="0.3">
      <c r="B42" s="235"/>
      <c r="C42" s="154">
        <v>29</v>
      </c>
      <c r="D42" s="131" t="s">
        <v>282</v>
      </c>
      <c r="E42" s="159"/>
      <c r="F42" s="42"/>
      <c r="G42" s="42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</row>
    <row r="43" spans="2:19" ht="25.95" customHeight="1" x14ac:dyDescent="0.3">
      <c r="B43" s="236" t="s">
        <v>278</v>
      </c>
      <c r="C43" s="154">
        <v>30</v>
      </c>
      <c r="D43" s="131" t="s">
        <v>283</v>
      </c>
      <c r="E43" s="159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</row>
    <row r="44" spans="2:19" s="46" customFormat="1" ht="27.75" customHeight="1" x14ac:dyDescent="0.3">
      <c r="B44" s="235"/>
      <c r="C44" s="154">
        <v>31</v>
      </c>
      <c r="D44" s="131" t="s">
        <v>284</v>
      </c>
      <c r="E44" s="143"/>
      <c r="F44" s="143"/>
      <c r="G44" s="143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</row>
    <row r="45" spans="2:19" s="46" customFormat="1" ht="65.099999999999994" customHeight="1" x14ac:dyDescent="0.3">
      <c r="B45" s="166" t="s">
        <v>328</v>
      </c>
      <c r="C45" s="154">
        <v>32</v>
      </c>
      <c r="D45" s="131" t="s">
        <v>286</v>
      </c>
      <c r="E45" s="143"/>
      <c r="F45" s="143"/>
      <c r="G45" s="143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</row>
    <row r="46" spans="2:19" x14ac:dyDescent="0.3">
      <c r="B46" s="54"/>
      <c r="C46" s="40"/>
      <c r="D46" s="40"/>
      <c r="E46" s="75" t="s">
        <v>23</v>
      </c>
      <c r="F46" s="107">
        <f t="shared" ref="F46:S46" si="0">SUM(F14:F45)</f>
        <v>0</v>
      </c>
      <c r="G46" s="107">
        <f t="shared" si="0"/>
        <v>0</v>
      </c>
      <c r="H46" s="107">
        <f t="shared" si="0"/>
        <v>0</v>
      </c>
      <c r="I46" s="107">
        <f t="shared" si="0"/>
        <v>0</v>
      </c>
      <c r="J46" s="107">
        <f t="shared" si="0"/>
        <v>0</v>
      </c>
      <c r="K46" s="107">
        <f t="shared" si="0"/>
        <v>0</v>
      </c>
      <c r="L46" s="107">
        <f t="shared" si="0"/>
        <v>0</v>
      </c>
      <c r="M46" s="107">
        <f t="shared" si="0"/>
        <v>0</v>
      </c>
      <c r="N46" s="107">
        <f t="shared" si="0"/>
        <v>0</v>
      </c>
      <c r="O46" s="107">
        <f t="shared" si="0"/>
        <v>0</v>
      </c>
      <c r="P46" s="107">
        <f t="shared" si="0"/>
        <v>0</v>
      </c>
      <c r="Q46" s="107">
        <f t="shared" si="0"/>
        <v>0</v>
      </c>
      <c r="R46" s="107">
        <f t="shared" si="0"/>
        <v>0</v>
      </c>
      <c r="S46" s="107">
        <f t="shared" si="0"/>
        <v>0</v>
      </c>
    </row>
    <row r="47" spans="2:19" x14ac:dyDescent="0.3">
      <c r="B47" s="55"/>
      <c r="C47" s="16" t="s">
        <v>143</v>
      </c>
      <c r="D47" s="104"/>
      <c r="E47" s="75" t="s">
        <v>24</v>
      </c>
      <c r="F47" s="77">
        <f>(F46*100)/32</f>
        <v>0</v>
      </c>
      <c r="G47" s="77">
        <f t="shared" ref="G47:S47" si="1">(G46*100)/32</f>
        <v>0</v>
      </c>
      <c r="H47" s="77">
        <f t="shared" si="1"/>
        <v>0</v>
      </c>
      <c r="I47" s="77">
        <f t="shared" si="1"/>
        <v>0</v>
      </c>
      <c r="J47" s="77">
        <f t="shared" si="1"/>
        <v>0</v>
      </c>
      <c r="K47" s="77">
        <f t="shared" si="1"/>
        <v>0</v>
      </c>
      <c r="L47" s="77">
        <f t="shared" si="1"/>
        <v>0</v>
      </c>
      <c r="M47" s="77">
        <f t="shared" si="1"/>
        <v>0</v>
      </c>
      <c r="N47" s="77">
        <f t="shared" si="1"/>
        <v>0</v>
      </c>
      <c r="O47" s="77">
        <f t="shared" si="1"/>
        <v>0</v>
      </c>
      <c r="P47" s="77">
        <f t="shared" si="1"/>
        <v>0</v>
      </c>
      <c r="Q47" s="77">
        <f t="shared" si="1"/>
        <v>0</v>
      </c>
      <c r="R47" s="77">
        <f t="shared" si="1"/>
        <v>0</v>
      </c>
      <c r="S47" s="77">
        <f t="shared" si="1"/>
        <v>0</v>
      </c>
    </row>
    <row r="48" spans="2:19" ht="26.4" x14ac:dyDescent="0.3">
      <c r="B48" s="56"/>
      <c r="C48" s="54" t="s">
        <v>2</v>
      </c>
      <c r="D48" s="104"/>
      <c r="E48" s="103" t="s">
        <v>99</v>
      </c>
      <c r="F48" s="268">
        <f>AVERAGE(F47:G47)</f>
        <v>0</v>
      </c>
      <c r="G48" s="268"/>
      <c r="H48" s="270">
        <f>AVERAGE(H47:P47)</f>
        <v>0</v>
      </c>
      <c r="I48" s="270"/>
      <c r="J48" s="270"/>
      <c r="K48" s="270"/>
      <c r="L48" s="270"/>
      <c r="M48" s="270"/>
      <c r="N48" s="270"/>
      <c r="O48" s="270"/>
      <c r="P48" s="270"/>
      <c r="Q48" s="278">
        <f>AVERAGE(Q47:S47)</f>
        <v>0</v>
      </c>
      <c r="R48" s="278"/>
      <c r="S48" s="278"/>
    </row>
    <row r="49" spans="3:19" ht="21" x14ac:dyDescent="0.3">
      <c r="C49" s="54" t="s">
        <v>27</v>
      </c>
      <c r="D49" s="104"/>
      <c r="E49" s="76" t="s">
        <v>98</v>
      </c>
      <c r="F49" s="269">
        <f>AVERAGE(F48:S48)</f>
        <v>0</v>
      </c>
      <c r="G49" s="269"/>
      <c r="H49" s="269"/>
      <c r="I49" s="269"/>
      <c r="J49" s="269"/>
      <c r="K49" s="269"/>
      <c r="L49" s="269"/>
      <c r="M49" s="269"/>
      <c r="N49" s="269"/>
      <c r="O49" s="269"/>
      <c r="P49" s="269"/>
      <c r="Q49" s="269"/>
      <c r="R49" s="269"/>
      <c r="S49" s="269"/>
    </row>
    <row r="50" spans="3:19" ht="12.75" customHeight="1" x14ac:dyDescent="0.3">
      <c r="C50" s="54" t="s">
        <v>141</v>
      </c>
      <c r="D50" s="57"/>
    </row>
    <row r="51" spans="3:19" x14ac:dyDescent="0.3">
      <c r="C51" s="54" t="s">
        <v>142</v>
      </c>
    </row>
  </sheetData>
  <mergeCells count="14">
    <mergeCell ref="F49:S49"/>
    <mergeCell ref="B43:B44"/>
    <mergeCell ref="F48:G48"/>
    <mergeCell ref="H48:P48"/>
    <mergeCell ref="Q48:S48"/>
    <mergeCell ref="B35:B42"/>
    <mergeCell ref="B7:S7"/>
    <mergeCell ref="B14:B28"/>
    <mergeCell ref="B29:B31"/>
    <mergeCell ref="B32:B34"/>
    <mergeCell ref="B12:B13"/>
    <mergeCell ref="C12:C13"/>
    <mergeCell ref="D12:D13"/>
    <mergeCell ref="E12:E13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Q54"/>
  <sheetViews>
    <sheetView zoomScaleNormal="100" workbookViewId="0">
      <selection activeCell="I11" sqref="I11"/>
    </sheetView>
  </sheetViews>
  <sheetFormatPr baseColWidth="10" defaultColWidth="11.44140625" defaultRowHeight="14.4" x14ac:dyDescent="0.3"/>
  <cols>
    <col min="1" max="1" width="6.88671875" style="16" customWidth="1"/>
    <col min="2" max="2" width="7.33203125" style="16" customWidth="1"/>
    <col min="3" max="3" width="5.6640625" style="16" customWidth="1"/>
    <col min="4" max="4" width="45.44140625" style="16" customWidth="1"/>
    <col min="5" max="5" width="15.5546875" style="16" customWidth="1"/>
    <col min="6" max="7" width="4.6640625" style="16" customWidth="1"/>
    <col min="8" max="14" width="4.88671875" style="16" customWidth="1"/>
    <col min="15" max="16384" width="11.44140625" style="16"/>
  </cols>
  <sheetData>
    <row r="7" spans="2:17" ht="15.6" x14ac:dyDescent="0.3">
      <c r="B7" s="177" t="s">
        <v>304</v>
      </c>
      <c r="C7" s="177"/>
      <c r="D7" s="177"/>
      <c r="E7" s="177"/>
    </row>
    <row r="9" spans="2:17" x14ac:dyDescent="0.3">
      <c r="B9" s="19"/>
      <c r="C9" s="174" t="s">
        <v>309</v>
      </c>
      <c r="D9" s="87" t="s">
        <v>503</v>
      </c>
      <c r="E9" s="20"/>
      <c r="K9" s="106"/>
      <c r="L9" s="106"/>
      <c r="M9" s="106"/>
      <c r="N9" s="106"/>
      <c r="O9" s="29" t="s">
        <v>0</v>
      </c>
      <c r="P9" s="105"/>
      <c r="Q9" s="105"/>
    </row>
    <row r="11" spans="2:17" x14ac:dyDescent="0.3">
      <c r="B11" s="21"/>
      <c r="C11" s="19"/>
      <c r="D11" s="40"/>
      <c r="E11" s="41"/>
      <c r="F11" s="41"/>
      <c r="G11" s="41"/>
      <c r="H11" s="41"/>
      <c r="I11" s="41"/>
      <c r="J11" s="41"/>
      <c r="K11" s="41"/>
      <c r="L11" s="40"/>
      <c r="M11" s="41"/>
      <c r="N11" s="40"/>
      <c r="O11" s="41"/>
    </row>
    <row r="12" spans="2:17" ht="15" customHeight="1" x14ac:dyDescent="0.3">
      <c r="B12" s="21"/>
      <c r="C12" s="19"/>
      <c r="D12" s="17"/>
      <c r="E12" s="17"/>
      <c r="F12" s="293" t="s">
        <v>178</v>
      </c>
      <c r="G12" s="294"/>
      <c r="H12" s="294"/>
      <c r="I12" s="230"/>
      <c r="J12" s="230"/>
      <c r="K12" s="230"/>
    </row>
    <row r="13" spans="2:17" ht="89.25" customHeight="1" x14ac:dyDescent="0.3">
      <c r="B13" s="243" t="s">
        <v>258</v>
      </c>
      <c r="C13" s="257" t="s">
        <v>8</v>
      </c>
      <c r="D13" s="257" t="s">
        <v>9</v>
      </c>
      <c r="E13" s="257" t="s">
        <v>317</v>
      </c>
      <c r="F13" s="128" t="s">
        <v>325</v>
      </c>
      <c r="G13" s="128" t="s">
        <v>481</v>
      </c>
      <c r="H13" s="129" t="s">
        <v>182</v>
      </c>
      <c r="I13" s="129" t="s">
        <v>493</v>
      </c>
      <c r="J13" s="129" t="s">
        <v>492</v>
      </c>
      <c r="K13" s="129" t="s">
        <v>491</v>
      </c>
      <c r="L13" s="129" t="s">
        <v>291</v>
      </c>
      <c r="M13" s="129" t="s">
        <v>291</v>
      </c>
      <c r="N13" s="129" t="s">
        <v>291</v>
      </c>
    </row>
    <row r="14" spans="2:17" ht="65.25" customHeight="1" x14ac:dyDescent="0.3">
      <c r="B14" s="244"/>
      <c r="C14" s="258"/>
      <c r="D14" s="258"/>
      <c r="E14" s="258"/>
      <c r="F14" s="125" t="s">
        <v>179</v>
      </c>
      <c r="G14" s="125" t="s">
        <v>180</v>
      </c>
      <c r="H14" s="125" t="s">
        <v>257</v>
      </c>
      <c r="I14" s="322"/>
      <c r="J14" s="322"/>
      <c r="K14" s="322"/>
      <c r="L14" s="74" t="s">
        <v>290</v>
      </c>
      <c r="M14" s="74" t="s">
        <v>326</v>
      </c>
      <c r="N14" s="74" t="s">
        <v>289</v>
      </c>
    </row>
    <row r="15" spans="2:17" ht="28.5" customHeight="1" x14ac:dyDescent="0.3">
      <c r="B15" s="241" t="s">
        <v>259</v>
      </c>
      <c r="C15" s="153">
        <v>1</v>
      </c>
      <c r="D15" s="150" t="s">
        <v>268</v>
      </c>
      <c r="E15" s="150"/>
      <c r="F15" s="24"/>
      <c r="G15" s="24"/>
      <c r="H15" s="24"/>
      <c r="I15" s="24"/>
      <c r="J15" s="24"/>
      <c r="K15" s="24"/>
      <c r="L15" s="42"/>
      <c r="M15" s="42"/>
      <c r="N15" s="42"/>
    </row>
    <row r="16" spans="2:17" ht="26.4" x14ac:dyDescent="0.3">
      <c r="B16" s="241"/>
      <c r="C16" s="154">
        <v>2</v>
      </c>
      <c r="D16" s="151" t="s">
        <v>436</v>
      </c>
      <c r="E16" s="150"/>
      <c r="F16" s="24"/>
      <c r="G16" s="24"/>
      <c r="H16" s="24"/>
      <c r="I16" s="24"/>
      <c r="J16" s="24"/>
      <c r="K16" s="24"/>
      <c r="L16" s="42"/>
      <c r="M16" s="42"/>
      <c r="N16" s="42"/>
    </row>
    <row r="17" spans="2:14" ht="41.25" customHeight="1" x14ac:dyDescent="0.3">
      <c r="B17" s="241"/>
      <c r="C17" s="154">
        <v>3</v>
      </c>
      <c r="D17" s="152" t="s">
        <v>260</v>
      </c>
      <c r="E17" s="150"/>
      <c r="F17" s="24"/>
      <c r="G17" s="24"/>
      <c r="H17" s="24"/>
      <c r="I17" s="24"/>
      <c r="J17" s="24"/>
      <c r="K17" s="24"/>
      <c r="L17" s="42"/>
      <c r="M17" s="42"/>
      <c r="N17" s="42"/>
    </row>
    <row r="18" spans="2:14" ht="39.75" customHeight="1" x14ac:dyDescent="0.3">
      <c r="B18" s="241"/>
      <c r="C18" s="154">
        <v>4</v>
      </c>
      <c r="D18" s="152" t="s">
        <v>270</v>
      </c>
      <c r="E18" s="150"/>
      <c r="F18" s="24"/>
      <c r="G18" s="24"/>
      <c r="H18" s="24"/>
      <c r="I18" s="24"/>
      <c r="J18" s="24"/>
      <c r="K18" s="24"/>
      <c r="L18" s="42"/>
      <c r="M18" s="42"/>
      <c r="N18" s="42"/>
    </row>
    <row r="19" spans="2:14" ht="27.75" customHeight="1" x14ac:dyDescent="0.3">
      <c r="B19" s="241"/>
      <c r="C19" s="153">
        <v>5</v>
      </c>
      <c r="D19" s="152" t="s">
        <v>271</v>
      </c>
      <c r="E19" s="150"/>
      <c r="F19" s="24"/>
      <c r="G19" s="24"/>
      <c r="H19" s="24"/>
      <c r="I19" s="24"/>
      <c r="J19" s="24"/>
      <c r="K19" s="24"/>
      <c r="L19" s="42"/>
      <c r="M19" s="42"/>
      <c r="N19" s="42"/>
    </row>
    <row r="20" spans="2:14" ht="36" customHeight="1" x14ac:dyDescent="0.3">
      <c r="B20" s="241"/>
      <c r="C20" s="154">
        <v>6</v>
      </c>
      <c r="D20" s="151" t="s">
        <v>261</v>
      </c>
      <c r="E20" s="151"/>
      <c r="F20" s="24"/>
      <c r="G20" s="24"/>
      <c r="H20" s="24"/>
      <c r="I20" s="24"/>
      <c r="J20" s="24"/>
      <c r="K20" s="24"/>
      <c r="L20" s="42"/>
      <c r="M20" s="42"/>
      <c r="N20" s="42"/>
    </row>
    <row r="21" spans="2:14" ht="26.25" customHeight="1" x14ac:dyDescent="0.3">
      <c r="B21" s="241"/>
      <c r="C21" s="155">
        <v>7</v>
      </c>
      <c r="D21" s="151" t="s">
        <v>272</v>
      </c>
      <c r="E21" s="151"/>
      <c r="F21" s="24"/>
      <c r="G21" s="24"/>
      <c r="H21" s="24"/>
      <c r="I21" s="24"/>
      <c r="J21" s="24"/>
      <c r="K21" s="24"/>
      <c r="L21" s="42"/>
      <c r="M21" s="42"/>
      <c r="N21" s="42"/>
    </row>
    <row r="22" spans="2:14" x14ac:dyDescent="0.3">
      <c r="B22" s="241"/>
      <c r="C22" s="156">
        <v>8</v>
      </c>
      <c r="D22" s="152" t="s">
        <v>262</v>
      </c>
      <c r="E22" s="157"/>
      <c r="F22" s="175"/>
      <c r="G22" s="175"/>
      <c r="H22" s="175"/>
      <c r="I22" s="175"/>
      <c r="J22" s="175"/>
      <c r="K22" s="175"/>
      <c r="L22" s="42"/>
      <c r="M22" s="42"/>
      <c r="N22" s="42"/>
    </row>
    <row r="23" spans="2:14" x14ac:dyDescent="0.3">
      <c r="B23" s="241"/>
      <c r="C23" s="154">
        <v>9</v>
      </c>
      <c r="D23" s="152" t="s">
        <v>263</v>
      </c>
      <c r="E23" s="157"/>
      <c r="F23" s="175"/>
      <c r="G23" s="175"/>
      <c r="H23" s="175"/>
      <c r="I23" s="175"/>
      <c r="J23" s="175"/>
      <c r="K23" s="175"/>
      <c r="L23" s="42"/>
      <c r="M23" s="42"/>
      <c r="N23" s="42"/>
    </row>
    <row r="24" spans="2:14" x14ac:dyDescent="0.3">
      <c r="B24" s="241"/>
      <c r="C24" s="154">
        <v>10</v>
      </c>
      <c r="D24" s="205" t="s">
        <v>264</v>
      </c>
      <c r="E24" s="157"/>
      <c r="F24" s="175"/>
      <c r="G24" s="175"/>
      <c r="H24" s="175"/>
      <c r="I24" s="175"/>
      <c r="J24" s="175"/>
      <c r="K24" s="175"/>
      <c r="L24" s="42"/>
      <c r="M24" s="42"/>
      <c r="N24" s="42"/>
    </row>
    <row r="25" spans="2:14" ht="52.8" x14ac:dyDescent="0.3">
      <c r="B25" s="241"/>
      <c r="C25" s="154">
        <v>11</v>
      </c>
      <c r="D25" s="152" t="s">
        <v>265</v>
      </c>
      <c r="E25" s="157"/>
      <c r="F25" s="175"/>
      <c r="G25" s="175"/>
      <c r="H25" s="175"/>
      <c r="I25" s="175"/>
      <c r="J25" s="175"/>
      <c r="K25" s="175"/>
      <c r="L25" s="42"/>
      <c r="M25" s="42"/>
      <c r="N25" s="42"/>
    </row>
    <row r="26" spans="2:14" ht="47.25" customHeight="1" x14ac:dyDescent="0.3">
      <c r="B26" s="241"/>
      <c r="C26" s="154">
        <v>12</v>
      </c>
      <c r="D26" s="152" t="s">
        <v>435</v>
      </c>
      <c r="E26" s="157"/>
      <c r="F26" s="175"/>
      <c r="G26" s="175"/>
      <c r="H26" s="175"/>
      <c r="I26" s="175"/>
      <c r="J26" s="175"/>
      <c r="K26" s="175"/>
      <c r="L26" s="42"/>
      <c r="M26" s="42"/>
      <c r="N26" s="42"/>
    </row>
    <row r="27" spans="2:14" ht="26.25" customHeight="1" x14ac:dyDescent="0.3">
      <c r="B27" s="241"/>
      <c r="C27" s="154">
        <v>13</v>
      </c>
      <c r="D27" s="152" t="s">
        <v>267</v>
      </c>
      <c r="E27" s="157"/>
      <c r="F27" s="175"/>
      <c r="G27" s="175"/>
      <c r="H27" s="175"/>
      <c r="I27" s="175"/>
      <c r="J27" s="175"/>
      <c r="K27" s="175"/>
      <c r="L27" s="42"/>
      <c r="M27" s="42"/>
      <c r="N27" s="42"/>
    </row>
    <row r="28" spans="2:14" ht="39.6" x14ac:dyDescent="0.3">
      <c r="B28" s="241"/>
      <c r="C28" s="154">
        <v>14</v>
      </c>
      <c r="D28" s="152" t="s">
        <v>293</v>
      </c>
      <c r="E28" s="157"/>
      <c r="F28" s="175"/>
      <c r="G28" s="175"/>
      <c r="H28" s="175"/>
      <c r="I28" s="175"/>
      <c r="J28" s="175"/>
      <c r="K28" s="175"/>
      <c r="L28" s="42"/>
      <c r="M28" s="42"/>
      <c r="N28" s="42"/>
    </row>
    <row r="29" spans="2:14" ht="42.75" customHeight="1" x14ac:dyDescent="0.3">
      <c r="B29" s="241"/>
      <c r="C29" s="154">
        <v>15</v>
      </c>
      <c r="D29" s="152" t="s">
        <v>294</v>
      </c>
      <c r="E29" s="157"/>
      <c r="F29" s="175"/>
      <c r="G29" s="175"/>
      <c r="H29" s="175"/>
      <c r="I29" s="175"/>
      <c r="J29" s="175"/>
      <c r="K29" s="175"/>
      <c r="L29" s="42"/>
      <c r="M29" s="42"/>
      <c r="N29" s="42"/>
    </row>
    <row r="30" spans="2:14" ht="36.75" customHeight="1" x14ac:dyDescent="0.3">
      <c r="B30" s="242" t="s">
        <v>275</v>
      </c>
      <c r="C30" s="153">
        <v>16</v>
      </c>
      <c r="D30" s="150" t="s">
        <v>434</v>
      </c>
      <c r="E30" s="157"/>
      <c r="F30" s="175"/>
      <c r="G30" s="175"/>
      <c r="H30" s="175"/>
      <c r="I30" s="175"/>
      <c r="J30" s="175"/>
      <c r="K30" s="175"/>
      <c r="L30" s="42"/>
      <c r="M30" s="42"/>
      <c r="N30" s="42"/>
    </row>
    <row r="31" spans="2:14" ht="34.5" customHeight="1" x14ac:dyDescent="0.3">
      <c r="B31" s="242"/>
      <c r="C31" s="153">
        <v>17</v>
      </c>
      <c r="D31" s="150" t="s">
        <v>296</v>
      </c>
      <c r="E31" s="161"/>
      <c r="F31" s="175"/>
      <c r="G31" s="175"/>
      <c r="H31" s="175"/>
      <c r="I31" s="175"/>
      <c r="J31" s="175"/>
      <c r="K31" s="175"/>
      <c r="L31" s="42"/>
      <c r="M31" s="42"/>
      <c r="N31" s="42"/>
    </row>
    <row r="32" spans="2:14" ht="33.75" customHeight="1" x14ac:dyDescent="0.3">
      <c r="B32" s="295"/>
      <c r="C32" s="154">
        <v>18</v>
      </c>
      <c r="D32" s="151" t="s">
        <v>273</v>
      </c>
      <c r="E32" s="161"/>
      <c r="F32" s="175"/>
      <c r="G32" s="175"/>
      <c r="H32" s="175"/>
      <c r="I32" s="175"/>
      <c r="J32" s="175"/>
      <c r="K32" s="175"/>
      <c r="L32" s="42"/>
      <c r="M32" s="42"/>
      <c r="N32" s="42"/>
    </row>
    <row r="33" spans="2:14" ht="30" customHeight="1" x14ac:dyDescent="0.3">
      <c r="B33" s="236" t="s">
        <v>274</v>
      </c>
      <c r="C33" s="153">
        <v>19</v>
      </c>
      <c r="D33" s="131" t="s">
        <v>276</v>
      </c>
      <c r="E33" s="150"/>
      <c r="F33" s="24"/>
      <c r="G33" s="24"/>
      <c r="H33" s="24"/>
      <c r="I33" s="24"/>
      <c r="J33" s="24"/>
      <c r="K33" s="24"/>
      <c r="L33" s="42"/>
      <c r="M33" s="42"/>
      <c r="N33" s="42"/>
    </row>
    <row r="34" spans="2:14" ht="27" x14ac:dyDescent="0.3">
      <c r="B34" s="234"/>
      <c r="C34" s="154">
        <v>20</v>
      </c>
      <c r="D34" s="131" t="s">
        <v>298</v>
      </c>
      <c r="E34" s="151"/>
      <c r="F34" s="24"/>
      <c r="G34" s="24"/>
      <c r="H34" s="24"/>
      <c r="I34" s="24"/>
      <c r="J34" s="24"/>
      <c r="K34" s="24"/>
      <c r="L34" s="42"/>
      <c r="M34" s="42"/>
      <c r="N34" s="42"/>
    </row>
    <row r="35" spans="2:14" ht="27.75" customHeight="1" x14ac:dyDescent="0.3">
      <c r="B35" s="235"/>
      <c r="C35" s="154">
        <v>21</v>
      </c>
      <c r="D35" s="131" t="s">
        <v>299</v>
      </c>
      <c r="E35" s="157"/>
      <c r="F35" s="175"/>
      <c r="G35" s="175"/>
      <c r="H35" s="175"/>
      <c r="I35" s="175"/>
      <c r="J35" s="175"/>
      <c r="K35" s="175"/>
      <c r="L35" s="130"/>
      <c r="M35" s="42"/>
      <c r="N35" s="42"/>
    </row>
    <row r="36" spans="2:14" ht="26.25" customHeight="1" x14ac:dyDescent="0.3">
      <c r="B36" s="236" t="s">
        <v>277</v>
      </c>
      <c r="C36" s="154">
        <v>22</v>
      </c>
      <c r="D36" s="131" t="s">
        <v>300</v>
      </c>
      <c r="E36" s="150"/>
      <c r="F36" s="24"/>
      <c r="G36" s="24"/>
      <c r="H36" s="24"/>
      <c r="I36" s="24"/>
      <c r="J36" s="24"/>
      <c r="K36" s="24"/>
      <c r="L36" s="42"/>
      <c r="M36" s="42"/>
      <c r="N36" s="42"/>
    </row>
    <row r="37" spans="2:14" ht="27" x14ac:dyDescent="0.3">
      <c r="B37" s="234"/>
      <c r="C37" s="154">
        <v>23</v>
      </c>
      <c r="D37" s="132" t="s">
        <v>280</v>
      </c>
      <c r="E37" s="151"/>
      <c r="F37" s="24"/>
      <c r="G37" s="24"/>
      <c r="H37" s="24"/>
      <c r="I37" s="24"/>
      <c r="J37" s="24"/>
      <c r="K37" s="24"/>
      <c r="L37" s="42"/>
      <c r="M37" s="42"/>
      <c r="N37" s="42"/>
    </row>
    <row r="38" spans="2:14" ht="27" x14ac:dyDescent="0.3">
      <c r="B38" s="234"/>
      <c r="C38" s="154">
        <v>24</v>
      </c>
      <c r="D38" s="131" t="s">
        <v>301</v>
      </c>
      <c r="E38" s="151"/>
      <c r="F38" s="24"/>
      <c r="G38" s="24"/>
      <c r="H38" s="24"/>
      <c r="I38" s="24"/>
      <c r="J38" s="24"/>
      <c r="K38" s="24"/>
      <c r="L38" s="42"/>
      <c r="M38" s="42"/>
      <c r="N38" s="42"/>
    </row>
    <row r="39" spans="2:14" x14ac:dyDescent="0.3">
      <c r="B39" s="234"/>
      <c r="C39" s="154">
        <v>25</v>
      </c>
      <c r="D39" s="131" t="s">
        <v>302</v>
      </c>
      <c r="E39" s="151"/>
      <c r="F39" s="24"/>
      <c r="G39" s="24"/>
      <c r="H39" s="24"/>
      <c r="I39" s="24"/>
      <c r="J39" s="24"/>
      <c r="K39" s="24"/>
      <c r="L39" s="42"/>
      <c r="M39" s="42"/>
      <c r="N39" s="42"/>
    </row>
    <row r="40" spans="2:14" ht="27" x14ac:dyDescent="0.3">
      <c r="B40" s="234"/>
      <c r="C40" s="154">
        <v>26</v>
      </c>
      <c r="D40" s="131" t="s">
        <v>303</v>
      </c>
      <c r="E40" s="150"/>
      <c r="F40" s="24"/>
      <c r="G40" s="24"/>
      <c r="H40" s="24"/>
      <c r="I40" s="24"/>
      <c r="J40" s="24"/>
      <c r="K40" s="24"/>
      <c r="L40" s="42"/>
      <c r="M40" s="42"/>
      <c r="N40" s="42"/>
    </row>
    <row r="41" spans="2:14" ht="27" customHeight="1" x14ac:dyDescent="0.3">
      <c r="B41" s="234"/>
      <c r="C41" s="154">
        <v>27</v>
      </c>
      <c r="D41" s="132" t="s">
        <v>281</v>
      </c>
      <c r="E41" s="159"/>
      <c r="F41" s="42"/>
      <c r="G41" s="42"/>
      <c r="H41" s="42"/>
      <c r="I41" s="42"/>
      <c r="J41" s="42"/>
      <c r="K41" s="42"/>
      <c r="L41" s="42"/>
      <c r="M41" s="42"/>
      <c r="N41" s="42"/>
    </row>
    <row r="42" spans="2:14" ht="39" customHeight="1" x14ac:dyDescent="0.3">
      <c r="B42" s="234"/>
      <c r="C42" s="154">
        <v>28</v>
      </c>
      <c r="D42" s="131" t="s">
        <v>438</v>
      </c>
      <c r="E42" s="159"/>
      <c r="F42" s="42"/>
      <c r="G42" s="42"/>
      <c r="H42" s="42"/>
      <c r="I42" s="42"/>
      <c r="J42" s="42"/>
      <c r="K42" s="42"/>
      <c r="L42" s="42"/>
      <c r="M42" s="42"/>
      <c r="N42" s="42"/>
    </row>
    <row r="43" spans="2:14" ht="42.75" customHeight="1" x14ac:dyDescent="0.3">
      <c r="B43" s="235"/>
      <c r="C43" s="154">
        <v>29</v>
      </c>
      <c r="D43" s="131" t="s">
        <v>282</v>
      </c>
      <c r="E43" s="159"/>
      <c r="F43" s="42"/>
      <c r="G43" s="42"/>
      <c r="H43" s="42"/>
      <c r="I43" s="42"/>
      <c r="J43" s="42"/>
      <c r="K43" s="42"/>
      <c r="L43" s="42"/>
      <c r="M43" s="42"/>
      <c r="N43" s="42"/>
    </row>
    <row r="44" spans="2:14" ht="28.2" customHeight="1" x14ac:dyDescent="0.3">
      <c r="B44" s="236" t="s">
        <v>278</v>
      </c>
      <c r="C44" s="154">
        <v>30</v>
      </c>
      <c r="D44" s="131" t="s">
        <v>283</v>
      </c>
      <c r="E44" s="159"/>
      <c r="F44" s="42"/>
      <c r="G44" s="42"/>
      <c r="H44" s="42"/>
      <c r="I44" s="42"/>
      <c r="J44" s="42"/>
      <c r="K44" s="42"/>
      <c r="L44" s="42"/>
      <c r="M44" s="42"/>
      <c r="N44" s="42"/>
    </row>
    <row r="45" spans="2:14" ht="27" customHeight="1" x14ac:dyDescent="0.3">
      <c r="B45" s="235"/>
      <c r="C45" s="154">
        <v>31</v>
      </c>
      <c r="D45" s="131" t="s">
        <v>284</v>
      </c>
      <c r="E45" s="159"/>
      <c r="F45" s="42"/>
      <c r="G45" s="42"/>
      <c r="H45" s="42"/>
      <c r="I45" s="42"/>
      <c r="J45" s="42"/>
      <c r="K45" s="42"/>
      <c r="L45" s="42"/>
      <c r="M45" s="42"/>
      <c r="N45" s="42"/>
    </row>
    <row r="46" spans="2:14" ht="65.099999999999994" customHeight="1" x14ac:dyDescent="0.3">
      <c r="B46" s="166" t="s">
        <v>279</v>
      </c>
      <c r="C46" s="154">
        <v>32</v>
      </c>
      <c r="D46" s="184" t="s">
        <v>286</v>
      </c>
      <c r="E46" s="159"/>
      <c r="F46" s="42"/>
      <c r="G46" s="42"/>
      <c r="H46" s="42"/>
      <c r="I46" s="42"/>
      <c r="J46" s="42"/>
      <c r="K46" s="42"/>
      <c r="L46" s="42"/>
      <c r="M46" s="42"/>
      <c r="N46" s="42"/>
    </row>
    <row r="47" spans="2:14" x14ac:dyDescent="0.3">
      <c r="C47" s="54"/>
      <c r="E47" s="75" t="s">
        <v>23</v>
      </c>
      <c r="F47" s="93">
        <f t="shared" ref="F47:N47" si="0">SUM(F15:F46)</f>
        <v>0</v>
      </c>
      <c r="G47" s="93">
        <f t="shared" si="0"/>
        <v>0</v>
      </c>
      <c r="H47" s="93">
        <f t="shared" si="0"/>
        <v>0</v>
      </c>
      <c r="I47" s="93"/>
      <c r="J47" s="93"/>
      <c r="K47" s="93"/>
      <c r="L47" s="93">
        <f t="shared" si="0"/>
        <v>0</v>
      </c>
      <c r="M47" s="93">
        <f t="shared" si="0"/>
        <v>0</v>
      </c>
      <c r="N47" s="93">
        <f t="shared" si="0"/>
        <v>0</v>
      </c>
    </row>
    <row r="48" spans="2:14" x14ac:dyDescent="0.3">
      <c r="C48" s="54"/>
      <c r="E48" s="75" t="s">
        <v>24</v>
      </c>
      <c r="F48" s="93">
        <f>F47/32*100</f>
        <v>0</v>
      </c>
      <c r="G48" s="93">
        <f t="shared" ref="G48:N48" si="1">G47/32*100</f>
        <v>0</v>
      </c>
      <c r="H48" s="93">
        <f t="shared" si="1"/>
        <v>0</v>
      </c>
      <c r="I48" s="93"/>
      <c r="J48" s="93"/>
      <c r="K48" s="93"/>
      <c r="L48" s="93">
        <f t="shared" si="1"/>
        <v>0</v>
      </c>
      <c r="M48" s="93">
        <f t="shared" si="1"/>
        <v>0</v>
      </c>
      <c r="N48" s="93">
        <f t="shared" si="1"/>
        <v>0</v>
      </c>
    </row>
    <row r="49" spans="3:14" ht="15.6" x14ac:dyDescent="0.3">
      <c r="C49" s="54"/>
      <c r="E49" s="76" t="s">
        <v>99</v>
      </c>
      <c r="F49" s="290">
        <f>F48</f>
        <v>0</v>
      </c>
      <c r="G49" s="291"/>
      <c r="H49" s="291"/>
      <c r="I49" s="291"/>
      <c r="J49" s="291"/>
      <c r="K49" s="291"/>
      <c r="L49" s="291"/>
      <c r="M49" s="291"/>
      <c r="N49" s="291"/>
    </row>
    <row r="50" spans="3:14" ht="21" x14ac:dyDescent="0.3">
      <c r="C50" s="16" t="s">
        <v>143</v>
      </c>
      <c r="E50" s="76" t="s">
        <v>98</v>
      </c>
      <c r="F50" s="292"/>
      <c r="G50" s="292"/>
      <c r="H50" s="292"/>
      <c r="I50" s="292"/>
      <c r="J50" s="292"/>
      <c r="K50" s="292"/>
      <c r="L50" s="292"/>
      <c r="M50" s="292"/>
      <c r="N50" s="292"/>
    </row>
    <row r="51" spans="3:14" x14ac:dyDescent="0.3">
      <c r="C51" s="54" t="s">
        <v>2</v>
      </c>
    </row>
    <row r="52" spans="3:14" x14ac:dyDescent="0.3">
      <c r="C52" s="54" t="s">
        <v>27</v>
      </c>
    </row>
    <row r="53" spans="3:14" x14ac:dyDescent="0.3">
      <c r="C53" s="54" t="s">
        <v>141</v>
      </c>
    </row>
    <row r="54" spans="3:14" x14ac:dyDescent="0.3">
      <c r="C54" s="54" t="s">
        <v>142</v>
      </c>
    </row>
  </sheetData>
  <mergeCells count="12">
    <mergeCell ref="F49:N49"/>
    <mergeCell ref="F50:N50"/>
    <mergeCell ref="B36:B43"/>
    <mergeCell ref="B44:B45"/>
    <mergeCell ref="F12:H12"/>
    <mergeCell ref="B15:B29"/>
    <mergeCell ref="B30:B32"/>
    <mergeCell ref="B33:B35"/>
    <mergeCell ref="B13:B14"/>
    <mergeCell ref="C13:C14"/>
    <mergeCell ref="D13:D14"/>
    <mergeCell ref="E13:E14"/>
  </mergeCells>
  <pageMargins left="0.7" right="0.7" top="0.75" bottom="0.75" header="0.3" footer="0.3"/>
  <pageSetup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9"/>
  <sheetViews>
    <sheetView workbookViewId="0">
      <selection activeCell="J14" sqref="J14"/>
    </sheetView>
  </sheetViews>
  <sheetFormatPr baseColWidth="10" defaultRowHeight="14.4" x14ac:dyDescent="0.3"/>
  <cols>
    <col min="1" max="1" width="6.88671875" customWidth="1"/>
    <col min="2" max="2" width="7.33203125" customWidth="1"/>
    <col min="3" max="3" width="5.6640625" customWidth="1"/>
    <col min="4" max="4" width="45.44140625" customWidth="1"/>
    <col min="5" max="5" width="15.5546875" customWidth="1"/>
    <col min="6" max="6" width="5.33203125" customWidth="1"/>
    <col min="7" max="7" width="4.88671875" customWidth="1"/>
    <col min="8" max="8" width="5" customWidth="1"/>
  </cols>
  <sheetData>
    <row r="1" spans="1:8" x14ac:dyDescent="0.3">
      <c r="A1" s="16"/>
      <c r="B1" s="16"/>
      <c r="C1" s="16"/>
      <c r="D1" s="16"/>
      <c r="E1" s="16"/>
      <c r="F1" s="16"/>
      <c r="G1" s="16"/>
      <c r="H1" s="16"/>
    </row>
    <row r="2" spans="1:8" x14ac:dyDescent="0.3">
      <c r="A2" s="16"/>
      <c r="B2" s="16"/>
      <c r="C2" s="16"/>
      <c r="D2" s="16"/>
      <c r="E2" s="16"/>
      <c r="F2" s="16"/>
      <c r="G2" s="16"/>
      <c r="H2" s="16"/>
    </row>
    <row r="3" spans="1:8" x14ac:dyDescent="0.3">
      <c r="A3" s="16"/>
      <c r="B3" s="16"/>
      <c r="C3" s="16"/>
      <c r="D3" s="16"/>
      <c r="E3" s="16"/>
      <c r="F3" s="16"/>
      <c r="G3" s="16"/>
      <c r="H3" s="16"/>
    </row>
    <row r="4" spans="1:8" x14ac:dyDescent="0.3">
      <c r="A4" s="16"/>
      <c r="B4" s="16"/>
      <c r="C4" s="16"/>
      <c r="D4" s="16"/>
      <c r="E4" s="16"/>
      <c r="F4" s="16"/>
      <c r="G4" s="16"/>
      <c r="H4" s="16"/>
    </row>
    <row r="5" spans="1:8" x14ac:dyDescent="0.3">
      <c r="A5" s="16"/>
      <c r="B5" s="16"/>
      <c r="C5" s="16"/>
      <c r="D5" s="16"/>
      <c r="E5" s="16"/>
      <c r="F5" s="16"/>
      <c r="G5" s="16"/>
      <c r="H5" s="16"/>
    </row>
    <row r="6" spans="1:8" x14ac:dyDescent="0.3">
      <c r="A6" s="16"/>
      <c r="B6" s="16"/>
      <c r="C6" s="16"/>
      <c r="D6" s="16"/>
      <c r="E6" s="16"/>
      <c r="F6" s="16"/>
      <c r="G6" s="16"/>
      <c r="H6" s="16"/>
    </row>
    <row r="7" spans="1:8" ht="15.6" x14ac:dyDescent="0.3">
      <c r="A7" s="16"/>
      <c r="B7" s="177" t="s">
        <v>304</v>
      </c>
      <c r="C7" s="177"/>
      <c r="D7" s="177"/>
      <c r="E7" s="177"/>
      <c r="F7" s="16"/>
      <c r="G7" s="16"/>
      <c r="H7" s="16"/>
    </row>
    <row r="8" spans="1:8" x14ac:dyDescent="0.3">
      <c r="A8" s="16"/>
      <c r="B8" s="16"/>
      <c r="C8" s="16"/>
      <c r="D8" s="16"/>
      <c r="E8" s="16"/>
      <c r="F8" s="16"/>
      <c r="G8" s="16"/>
      <c r="H8" s="16"/>
    </row>
    <row r="9" spans="1:8" x14ac:dyDescent="0.3">
      <c r="A9" s="16"/>
      <c r="B9" s="19"/>
      <c r="C9" s="174" t="s">
        <v>309</v>
      </c>
      <c r="D9" s="87" t="s">
        <v>407</v>
      </c>
      <c r="E9" s="20"/>
      <c r="F9" s="16"/>
      <c r="G9" s="84" t="s">
        <v>494</v>
      </c>
      <c r="H9" s="16"/>
    </row>
    <row r="10" spans="1:8" x14ac:dyDescent="0.3">
      <c r="A10" s="16"/>
      <c r="B10" s="16"/>
      <c r="C10" s="16"/>
      <c r="D10" s="16"/>
      <c r="E10" s="16"/>
      <c r="F10" s="16"/>
      <c r="G10" s="16"/>
      <c r="H10" s="16"/>
    </row>
    <row r="11" spans="1:8" x14ac:dyDescent="0.3">
      <c r="A11" s="16"/>
      <c r="B11" s="21"/>
      <c r="C11" s="19"/>
      <c r="D11" s="17"/>
      <c r="E11" s="17"/>
      <c r="F11" s="16"/>
      <c r="G11" s="16"/>
      <c r="H11" s="16"/>
    </row>
    <row r="12" spans="1:8" ht="15" customHeight="1" x14ac:dyDescent="0.3">
      <c r="A12" s="16"/>
      <c r="B12" s="21"/>
      <c r="C12" s="19"/>
      <c r="D12" s="17"/>
      <c r="E12" s="17"/>
      <c r="F12" s="297" t="s">
        <v>334</v>
      </c>
      <c r="G12" s="297"/>
      <c r="H12" s="297"/>
    </row>
    <row r="13" spans="1:8" ht="76.2" x14ac:dyDescent="0.3">
      <c r="A13" s="16"/>
      <c r="B13" s="165" t="s">
        <v>258</v>
      </c>
      <c r="C13" s="27" t="s">
        <v>8</v>
      </c>
      <c r="D13" s="27" t="s">
        <v>9</v>
      </c>
      <c r="E13" s="27" t="s">
        <v>317</v>
      </c>
      <c r="F13" s="183" t="s">
        <v>291</v>
      </c>
      <c r="G13" s="183" t="s">
        <v>291</v>
      </c>
      <c r="H13" s="183" t="s">
        <v>291</v>
      </c>
    </row>
    <row r="14" spans="1:8" ht="63" x14ac:dyDescent="0.3">
      <c r="A14" s="16"/>
      <c r="B14" s="298"/>
      <c r="C14" s="299"/>
      <c r="D14" s="299"/>
      <c r="E14" s="300"/>
      <c r="F14" s="74" t="s">
        <v>290</v>
      </c>
      <c r="G14" s="164" t="s">
        <v>288</v>
      </c>
      <c r="H14" s="74" t="s">
        <v>289</v>
      </c>
    </row>
    <row r="15" spans="1:8" x14ac:dyDescent="0.3">
      <c r="A15" s="16"/>
      <c r="B15" s="266" t="s">
        <v>259</v>
      </c>
      <c r="C15" s="153">
        <v>1</v>
      </c>
      <c r="D15" s="150" t="s">
        <v>268</v>
      </c>
      <c r="E15" s="150"/>
      <c r="F15" s="190"/>
      <c r="G15" s="190"/>
      <c r="H15" s="190"/>
    </row>
    <row r="16" spans="1:8" ht="26.4" x14ac:dyDescent="0.3">
      <c r="A16" s="16"/>
      <c r="B16" s="267"/>
      <c r="C16" s="154">
        <v>2</v>
      </c>
      <c r="D16" s="151" t="s">
        <v>436</v>
      </c>
      <c r="E16" s="150"/>
      <c r="F16" s="190"/>
      <c r="G16" s="190"/>
      <c r="H16" s="190"/>
    </row>
    <row r="17" spans="1:8" ht="39.6" x14ac:dyDescent="0.3">
      <c r="A17" s="16"/>
      <c r="B17" s="267"/>
      <c r="C17" s="154">
        <v>3</v>
      </c>
      <c r="D17" s="152" t="s">
        <v>260</v>
      </c>
      <c r="E17" s="150"/>
      <c r="F17" s="190"/>
      <c r="G17" s="190"/>
      <c r="H17" s="190"/>
    </row>
    <row r="18" spans="1:8" ht="39.6" x14ac:dyDescent="0.3">
      <c r="A18" s="16"/>
      <c r="B18" s="267"/>
      <c r="C18" s="154">
        <v>4</v>
      </c>
      <c r="D18" s="152" t="s">
        <v>270</v>
      </c>
      <c r="E18" s="150"/>
      <c r="F18" s="190"/>
      <c r="G18" s="190"/>
      <c r="H18" s="190"/>
    </row>
    <row r="19" spans="1:8" ht="26.4" x14ac:dyDescent="0.3">
      <c r="A19" s="16"/>
      <c r="B19" s="267"/>
      <c r="C19" s="153">
        <v>5</v>
      </c>
      <c r="D19" s="152" t="s">
        <v>271</v>
      </c>
      <c r="E19" s="150"/>
      <c r="F19" s="190"/>
      <c r="G19" s="190"/>
      <c r="H19" s="190"/>
    </row>
    <row r="20" spans="1:8" ht="39.6" x14ac:dyDescent="0.3">
      <c r="A20" s="16"/>
      <c r="B20" s="267"/>
      <c r="C20" s="154">
        <v>6</v>
      </c>
      <c r="D20" s="151" t="s">
        <v>261</v>
      </c>
      <c r="E20" s="151"/>
      <c r="F20" s="190"/>
      <c r="G20" s="190"/>
      <c r="H20" s="190"/>
    </row>
    <row r="21" spans="1:8" ht="26.4" x14ac:dyDescent="0.3">
      <c r="A21" s="16"/>
      <c r="B21" s="267"/>
      <c r="C21" s="155">
        <v>7</v>
      </c>
      <c r="D21" s="151" t="s">
        <v>272</v>
      </c>
      <c r="E21" s="151"/>
      <c r="F21" s="190"/>
      <c r="G21" s="190"/>
      <c r="H21" s="190"/>
    </row>
    <row r="22" spans="1:8" x14ac:dyDescent="0.3">
      <c r="A22" s="16"/>
      <c r="B22" s="267"/>
      <c r="C22" s="156">
        <v>8</v>
      </c>
      <c r="D22" s="152" t="s">
        <v>262</v>
      </c>
      <c r="E22" s="157"/>
      <c r="F22" s="190"/>
      <c r="G22" s="190"/>
      <c r="H22" s="190"/>
    </row>
    <row r="23" spans="1:8" x14ac:dyDescent="0.3">
      <c r="A23" s="16"/>
      <c r="B23" s="267"/>
      <c r="C23" s="154">
        <v>9</v>
      </c>
      <c r="D23" s="152" t="s">
        <v>263</v>
      </c>
      <c r="E23" s="157"/>
      <c r="F23" s="190"/>
      <c r="G23" s="190"/>
      <c r="H23" s="190"/>
    </row>
    <row r="24" spans="1:8" ht="52.8" x14ac:dyDescent="0.3">
      <c r="A24" s="16"/>
      <c r="B24" s="267"/>
      <c r="C24" s="154">
        <v>10</v>
      </c>
      <c r="D24" s="152" t="s">
        <v>265</v>
      </c>
      <c r="E24" s="157"/>
      <c r="F24" s="190"/>
      <c r="G24" s="190"/>
      <c r="H24" s="190"/>
    </row>
    <row r="25" spans="1:8" ht="39.6" x14ac:dyDescent="0.3">
      <c r="A25" s="16"/>
      <c r="B25" s="267"/>
      <c r="C25" s="154">
        <v>11</v>
      </c>
      <c r="D25" s="152" t="s">
        <v>442</v>
      </c>
      <c r="E25" s="157"/>
      <c r="F25" s="190"/>
      <c r="G25" s="190"/>
      <c r="H25" s="190"/>
    </row>
    <row r="26" spans="1:8" x14ac:dyDescent="0.3">
      <c r="A26" s="16"/>
      <c r="B26" s="267"/>
      <c r="C26" s="154">
        <v>12</v>
      </c>
      <c r="D26" s="152" t="s">
        <v>267</v>
      </c>
      <c r="E26" s="151"/>
      <c r="F26" s="190"/>
      <c r="G26" s="190"/>
      <c r="H26" s="190"/>
    </row>
    <row r="27" spans="1:8" ht="39.6" x14ac:dyDescent="0.3">
      <c r="A27" s="16"/>
      <c r="B27" s="267"/>
      <c r="C27" s="154">
        <v>13</v>
      </c>
      <c r="D27" s="152" t="s">
        <v>293</v>
      </c>
      <c r="E27" s="151"/>
      <c r="F27" s="190"/>
      <c r="G27" s="190"/>
      <c r="H27" s="190"/>
    </row>
    <row r="28" spans="1:8" ht="26.4" x14ac:dyDescent="0.3">
      <c r="A28" s="16"/>
      <c r="B28" s="296" t="s">
        <v>275</v>
      </c>
      <c r="C28" s="153">
        <v>14</v>
      </c>
      <c r="D28" s="150" t="s">
        <v>443</v>
      </c>
      <c r="E28" s="151"/>
      <c r="F28" s="190"/>
      <c r="G28" s="190"/>
      <c r="H28" s="190"/>
    </row>
    <row r="29" spans="1:8" ht="26.4" x14ac:dyDescent="0.3">
      <c r="A29" s="16"/>
      <c r="B29" s="296"/>
      <c r="C29" s="153">
        <v>15</v>
      </c>
      <c r="D29" s="150" t="s">
        <v>296</v>
      </c>
      <c r="E29" s="194"/>
      <c r="F29" s="193"/>
      <c r="G29" s="193"/>
      <c r="H29" s="190"/>
    </row>
    <row r="30" spans="1:8" ht="27" x14ac:dyDescent="0.3">
      <c r="A30" s="16"/>
      <c r="B30" s="236" t="s">
        <v>274</v>
      </c>
      <c r="C30" s="153">
        <v>16</v>
      </c>
      <c r="D30" s="131" t="s">
        <v>276</v>
      </c>
      <c r="E30" s="150"/>
      <c r="F30" s="190"/>
      <c r="G30" s="190"/>
      <c r="H30" s="190"/>
    </row>
    <row r="31" spans="1:8" ht="27" x14ac:dyDescent="0.3">
      <c r="A31" s="16"/>
      <c r="B31" s="234"/>
      <c r="C31" s="154">
        <v>17</v>
      </c>
      <c r="D31" s="131" t="s">
        <v>298</v>
      </c>
      <c r="E31" s="151"/>
      <c r="F31" s="190"/>
      <c r="G31" s="190"/>
      <c r="H31" s="190"/>
    </row>
    <row r="32" spans="1:8" ht="27" x14ac:dyDescent="0.3">
      <c r="A32" s="16"/>
      <c r="B32" s="235"/>
      <c r="C32" s="154">
        <v>18</v>
      </c>
      <c r="D32" s="131" t="s">
        <v>299</v>
      </c>
      <c r="E32" s="157"/>
      <c r="F32" s="190"/>
      <c r="G32" s="190"/>
      <c r="H32" s="190"/>
    </row>
    <row r="33" spans="1:8" ht="27" x14ac:dyDescent="0.3">
      <c r="A33" s="16"/>
      <c r="B33" s="236" t="s">
        <v>277</v>
      </c>
      <c r="C33" s="154">
        <v>19</v>
      </c>
      <c r="D33" s="131" t="s">
        <v>300</v>
      </c>
      <c r="E33" s="150"/>
      <c r="F33" s="190"/>
      <c r="G33" s="190"/>
      <c r="H33" s="190"/>
    </row>
    <row r="34" spans="1:8" ht="27" x14ac:dyDescent="0.3">
      <c r="A34" s="16"/>
      <c r="B34" s="234"/>
      <c r="C34" s="154">
        <v>20</v>
      </c>
      <c r="D34" s="132" t="s">
        <v>280</v>
      </c>
      <c r="E34" s="151"/>
      <c r="F34" s="190"/>
      <c r="G34" s="190"/>
      <c r="H34" s="190"/>
    </row>
    <row r="35" spans="1:8" ht="27" x14ac:dyDescent="0.3">
      <c r="A35" s="16"/>
      <c r="B35" s="234"/>
      <c r="C35" s="154">
        <v>21</v>
      </c>
      <c r="D35" s="131" t="s">
        <v>301</v>
      </c>
      <c r="E35" s="151"/>
      <c r="F35" s="190"/>
      <c r="G35" s="190"/>
      <c r="H35" s="190"/>
    </row>
    <row r="36" spans="1:8" x14ac:dyDescent="0.3">
      <c r="A36" s="16"/>
      <c r="B36" s="234"/>
      <c r="C36" s="154">
        <v>22</v>
      </c>
      <c r="D36" s="184" t="s">
        <v>302</v>
      </c>
      <c r="E36" s="151"/>
      <c r="F36" s="190"/>
      <c r="G36" s="190"/>
      <c r="H36" s="190"/>
    </row>
    <row r="37" spans="1:8" ht="27" x14ac:dyDescent="0.3">
      <c r="A37" s="16"/>
      <c r="B37" s="234"/>
      <c r="C37" s="154">
        <v>23</v>
      </c>
      <c r="D37" s="131" t="s">
        <v>303</v>
      </c>
      <c r="E37" s="150"/>
      <c r="F37" s="190"/>
      <c r="G37" s="190"/>
      <c r="H37" s="190"/>
    </row>
    <row r="38" spans="1:8" ht="27" x14ac:dyDescent="0.3">
      <c r="A38" s="16"/>
      <c r="B38" s="234"/>
      <c r="C38" s="154">
        <v>24</v>
      </c>
      <c r="D38" s="132" t="s">
        <v>281</v>
      </c>
      <c r="E38" s="159"/>
      <c r="F38" s="190"/>
      <c r="G38" s="190"/>
      <c r="H38" s="190"/>
    </row>
    <row r="39" spans="1:8" ht="40.200000000000003" x14ac:dyDescent="0.3">
      <c r="A39" s="16"/>
      <c r="B39" s="234"/>
      <c r="C39" s="154">
        <v>25</v>
      </c>
      <c r="D39" s="131" t="s">
        <v>438</v>
      </c>
      <c r="E39" s="159"/>
      <c r="F39" s="190"/>
      <c r="G39" s="190"/>
      <c r="H39" s="190"/>
    </row>
    <row r="40" spans="1:8" ht="40.200000000000003" x14ac:dyDescent="0.3">
      <c r="A40" s="16"/>
      <c r="B40" s="236" t="s">
        <v>278</v>
      </c>
      <c r="C40" s="154">
        <v>26</v>
      </c>
      <c r="D40" s="131" t="s">
        <v>282</v>
      </c>
      <c r="E40" s="159"/>
      <c r="F40" s="190"/>
      <c r="G40" s="190"/>
      <c r="H40" s="190"/>
    </row>
    <row r="41" spans="1:8" ht="27" x14ac:dyDescent="0.3">
      <c r="A41" s="16"/>
      <c r="B41" s="234"/>
      <c r="C41" s="154">
        <v>27</v>
      </c>
      <c r="D41" s="131" t="s">
        <v>283</v>
      </c>
      <c r="E41" s="159"/>
      <c r="F41" s="190"/>
      <c r="G41" s="190"/>
      <c r="H41" s="190"/>
    </row>
    <row r="42" spans="1:8" x14ac:dyDescent="0.3">
      <c r="A42" s="16"/>
      <c r="B42" s="16"/>
      <c r="C42" s="54"/>
      <c r="D42" s="16"/>
      <c r="E42" s="75" t="s">
        <v>23</v>
      </c>
      <c r="F42" s="93">
        <f>SUM(F15:F41)</f>
        <v>0</v>
      </c>
      <c r="G42" s="93">
        <f>SUM(G15:G41)</f>
        <v>0</v>
      </c>
      <c r="H42" s="93">
        <f>SUM(H15:H41)</f>
        <v>0</v>
      </c>
    </row>
    <row r="43" spans="1:8" x14ac:dyDescent="0.3">
      <c r="A43" s="16"/>
      <c r="B43" s="16"/>
      <c r="C43" s="54"/>
      <c r="D43" s="16"/>
      <c r="E43" s="75" t="s">
        <v>24</v>
      </c>
      <c r="F43" s="93">
        <f t="shared" ref="F43:H43" si="0">F42/38*100</f>
        <v>0</v>
      </c>
      <c r="G43" s="93">
        <f t="shared" si="0"/>
        <v>0</v>
      </c>
      <c r="H43" s="93">
        <f t="shared" si="0"/>
        <v>0</v>
      </c>
    </row>
    <row r="44" spans="1:8" x14ac:dyDescent="0.3">
      <c r="A44" s="16"/>
      <c r="B44" s="16"/>
      <c r="C44" s="54"/>
      <c r="D44" s="16"/>
      <c r="E44" s="76" t="s">
        <v>99</v>
      </c>
      <c r="F44" s="16"/>
      <c r="G44" s="16"/>
      <c r="H44" s="16"/>
    </row>
    <row r="45" spans="1:8" x14ac:dyDescent="0.3">
      <c r="A45" s="16"/>
      <c r="B45" s="16"/>
      <c r="C45" s="16" t="s">
        <v>143</v>
      </c>
      <c r="D45" s="16"/>
      <c r="E45" s="76" t="s">
        <v>98</v>
      </c>
      <c r="F45" s="16"/>
      <c r="G45" s="16"/>
      <c r="H45" s="16"/>
    </row>
    <row r="46" spans="1:8" x14ac:dyDescent="0.3">
      <c r="A46" s="16"/>
      <c r="B46" s="16"/>
      <c r="C46" s="54" t="s">
        <v>2</v>
      </c>
      <c r="D46" s="16"/>
      <c r="E46" s="16"/>
      <c r="F46" s="16"/>
      <c r="G46" s="16"/>
      <c r="H46" s="16"/>
    </row>
    <row r="47" spans="1:8" x14ac:dyDescent="0.3">
      <c r="A47" s="16"/>
      <c r="B47" s="16"/>
      <c r="C47" s="54" t="s">
        <v>27</v>
      </c>
      <c r="D47" s="16"/>
      <c r="E47" s="16"/>
      <c r="F47" s="16"/>
      <c r="G47" s="16"/>
      <c r="H47" s="16"/>
    </row>
    <row r="48" spans="1:8" x14ac:dyDescent="0.3">
      <c r="A48" s="16"/>
      <c r="B48" s="16"/>
      <c r="C48" s="54" t="s">
        <v>141</v>
      </c>
      <c r="D48" s="16"/>
      <c r="E48" s="16"/>
      <c r="F48" s="16"/>
      <c r="G48" s="16"/>
      <c r="H48" s="16"/>
    </row>
    <row r="49" spans="1:8" x14ac:dyDescent="0.3">
      <c r="A49" s="16"/>
      <c r="B49" s="16"/>
      <c r="C49" s="54" t="s">
        <v>142</v>
      </c>
      <c r="D49" s="16"/>
      <c r="E49" s="16"/>
      <c r="F49" s="16"/>
      <c r="G49" s="16"/>
      <c r="H49" s="16"/>
    </row>
  </sheetData>
  <mergeCells count="7">
    <mergeCell ref="B28:B29"/>
    <mergeCell ref="B30:B32"/>
    <mergeCell ref="B33:B39"/>
    <mergeCell ref="B40:B41"/>
    <mergeCell ref="F12:H12"/>
    <mergeCell ref="B14:E14"/>
    <mergeCell ref="B15:B27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7"/>
  <sheetViews>
    <sheetView workbookViewId="0">
      <selection activeCell="X9" sqref="X9"/>
    </sheetView>
  </sheetViews>
  <sheetFormatPr baseColWidth="10" defaultColWidth="11.5546875" defaultRowHeight="13.8" x14ac:dyDescent="0.25"/>
  <cols>
    <col min="1" max="1" width="3.6640625" style="63" customWidth="1"/>
    <col min="2" max="2" width="7.33203125" style="64" customWidth="1"/>
    <col min="3" max="3" width="6.33203125" style="63" customWidth="1"/>
    <col min="4" max="4" width="53.88671875" style="63" customWidth="1"/>
    <col min="5" max="5" width="21.109375" style="63" customWidth="1"/>
    <col min="6" max="25" width="4.33203125" style="63" customWidth="1"/>
    <col min="26" max="16384" width="11.5546875" style="63"/>
  </cols>
  <sheetData>
    <row r="1" spans="1:25" ht="14.4" x14ac:dyDescent="0.3">
      <c r="A1" s="16"/>
      <c r="B1" s="16"/>
      <c r="C1" s="16"/>
      <c r="D1" s="16"/>
      <c r="E1" s="16"/>
      <c r="F1" s="58"/>
      <c r="G1" s="58"/>
      <c r="H1" s="58"/>
      <c r="I1" s="58"/>
      <c r="J1" s="58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</row>
    <row r="2" spans="1:25" ht="14.4" x14ac:dyDescent="0.3">
      <c r="A2" s="16"/>
      <c r="B2" s="16"/>
      <c r="C2" s="16"/>
      <c r="D2" s="16"/>
      <c r="E2" s="16"/>
      <c r="F2" s="58"/>
      <c r="G2" s="58"/>
      <c r="H2" s="58"/>
      <c r="I2" s="58"/>
      <c r="J2" s="58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</row>
    <row r="3" spans="1:25" ht="14.4" x14ac:dyDescent="0.3">
      <c r="A3" s="16"/>
      <c r="B3" s="16"/>
      <c r="C3" s="16"/>
      <c r="D3" s="16"/>
      <c r="E3" s="16"/>
      <c r="F3" s="58"/>
      <c r="G3" s="58"/>
      <c r="H3" s="58"/>
      <c r="I3" s="58"/>
      <c r="J3" s="58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</row>
    <row r="4" spans="1:25" ht="14.4" x14ac:dyDescent="0.3">
      <c r="A4" s="16"/>
      <c r="B4" s="16"/>
      <c r="C4" s="16"/>
      <c r="D4" s="16"/>
      <c r="E4" s="16"/>
      <c r="F4" s="58"/>
      <c r="G4" s="58"/>
      <c r="H4" s="58"/>
      <c r="I4" s="58"/>
      <c r="J4" s="58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</row>
    <row r="5" spans="1:25" ht="14.4" x14ac:dyDescent="0.3">
      <c r="A5" s="16"/>
      <c r="B5" s="16"/>
      <c r="C5" s="16"/>
      <c r="D5" s="16"/>
      <c r="E5" s="16"/>
      <c r="F5" s="58"/>
      <c r="G5" s="58"/>
      <c r="H5" s="58"/>
      <c r="I5" s="58"/>
      <c r="J5" s="58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</row>
    <row r="6" spans="1:25" ht="14.4" x14ac:dyDescent="0.3">
      <c r="A6" s="16"/>
      <c r="B6" s="16"/>
      <c r="C6" s="16"/>
      <c r="D6" s="16"/>
      <c r="E6" s="16"/>
      <c r="F6" s="58"/>
      <c r="G6" s="58"/>
      <c r="H6" s="58"/>
      <c r="I6" s="58"/>
      <c r="J6" s="58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</row>
    <row r="7" spans="1:25" ht="15.6" x14ac:dyDescent="0.3">
      <c r="A7" s="16"/>
      <c r="B7" s="238" t="s">
        <v>304</v>
      </c>
      <c r="C7" s="238"/>
      <c r="D7" s="238"/>
      <c r="E7" s="238"/>
      <c r="F7" s="238"/>
      <c r="G7" s="238"/>
      <c r="H7" s="238"/>
      <c r="I7" s="238"/>
      <c r="J7" s="238"/>
      <c r="K7" s="238"/>
      <c r="L7" s="238"/>
      <c r="M7" s="238"/>
      <c r="N7" s="238"/>
      <c r="O7" s="238"/>
      <c r="P7" s="238"/>
      <c r="Q7" s="238"/>
      <c r="R7" s="238"/>
      <c r="S7" s="238"/>
      <c r="T7" s="238"/>
      <c r="U7" s="238"/>
      <c r="V7" s="238"/>
      <c r="W7" s="238"/>
    </row>
    <row r="8" spans="1:25" ht="14.4" x14ac:dyDescent="0.3">
      <c r="A8" s="16"/>
      <c r="B8" s="16"/>
      <c r="C8" s="16"/>
      <c r="D8" s="16"/>
      <c r="E8" s="16"/>
      <c r="F8" s="58"/>
      <c r="G8" s="58"/>
      <c r="H8" s="58"/>
      <c r="I8" s="58"/>
      <c r="J8" s="58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</row>
    <row r="9" spans="1:25" ht="14.4" x14ac:dyDescent="0.3">
      <c r="A9" s="16"/>
      <c r="B9" s="16"/>
      <c r="C9" s="66" t="s">
        <v>309</v>
      </c>
      <c r="D9" s="45" t="s">
        <v>316</v>
      </c>
      <c r="E9" s="16"/>
      <c r="F9" s="66" t="s">
        <v>26</v>
      </c>
      <c r="G9" s="301"/>
      <c r="H9" s="301"/>
      <c r="I9" s="301"/>
      <c r="J9" s="301"/>
      <c r="K9" s="301"/>
      <c r="L9" s="301"/>
      <c r="M9" s="301"/>
      <c r="N9" s="301"/>
      <c r="O9" s="301"/>
      <c r="P9" s="301"/>
      <c r="Q9" s="71"/>
      <c r="R9" s="71"/>
      <c r="S9" s="71"/>
      <c r="T9" s="71"/>
      <c r="U9" s="71"/>
      <c r="V9" s="71"/>
      <c r="W9" s="16"/>
    </row>
    <row r="10" spans="1:25" ht="14.4" x14ac:dyDescent="0.3">
      <c r="A10" s="16"/>
      <c r="B10" s="16"/>
      <c r="C10" s="66"/>
      <c r="D10" s="70"/>
      <c r="E10" s="16"/>
      <c r="F10" s="66"/>
      <c r="G10" s="71"/>
      <c r="H10" s="71"/>
      <c r="I10" s="71"/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16"/>
    </row>
    <row r="11" spans="1:25" ht="14.4" x14ac:dyDescent="0.3">
      <c r="A11" s="16"/>
      <c r="B11" s="33"/>
      <c r="C11" s="28"/>
      <c r="D11" s="16"/>
      <c r="E11" s="16"/>
      <c r="F11" s="58"/>
      <c r="G11" s="40"/>
      <c r="H11" s="40"/>
      <c r="I11" s="40"/>
      <c r="J11" s="41"/>
      <c r="K11" s="41"/>
      <c r="L11" s="41"/>
      <c r="M11" s="41"/>
      <c r="N11" s="40"/>
      <c r="O11" s="41"/>
      <c r="P11" s="16"/>
      <c r="Q11" s="16"/>
      <c r="R11" s="16"/>
      <c r="S11" s="16"/>
      <c r="T11" s="16"/>
      <c r="U11" s="16"/>
      <c r="V11" s="16"/>
      <c r="W11" s="16"/>
    </row>
    <row r="12" spans="1:25" ht="182.4" customHeight="1" x14ac:dyDescent="0.25">
      <c r="B12" s="243" t="s">
        <v>258</v>
      </c>
      <c r="C12" s="245" t="s">
        <v>8</v>
      </c>
      <c r="D12" s="302" t="s">
        <v>9</v>
      </c>
      <c r="E12" s="245" t="s">
        <v>317</v>
      </c>
      <c r="F12" s="231" t="s">
        <v>327</v>
      </c>
      <c r="G12" s="231" t="s">
        <v>482</v>
      </c>
      <c r="H12" s="231" t="s">
        <v>108</v>
      </c>
      <c r="I12" s="231" t="s">
        <v>483</v>
      </c>
      <c r="J12" s="231" t="s">
        <v>160</v>
      </c>
      <c r="K12" s="231" t="s">
        <v>161</v>
      </c>
      <c r="L12" s="231" t="s">
        <v>162</v>
      </c>
      <c r="M12" s="231" t="s">
        <v>163</v>
      </c>
      <c r="N12" s="231" t="s">
        <v>484</v>
      </c>
      <c r="O12" s="231" t="s">
        <v>485</v>
      </c>
      <c r="P12" s="231" t="s">
        <v>486</v>
      </c>
      <c r="Q12" s="231" t="s">
        <v>487</v>
      </c>
      <c r="R12" s="231" t="s">
        <v>164</v>
      </c>
      <c r="S12" s="123" t="s">
        <v>495</v>
      </c>
      <c r="T12" s="123"/>
      <c r="U12" s="123"/>
      <c r="V12" s="123"/>
      <c r="W12" s="183" t="s">
        <v>339</v>
      </c>
      <c r="X12" s="183" t="s">
        <v>291</v>
      </c>
      <c r="Y12" s="183" t="s">
        <v>291</v>
      </c>
    </row>
    <row r="13" spans="1:25" ht="90.6" x14ac:dyDescent="0.25">
      <c r="B13" s="244"/>
      <c r="C13" s="246"/>
      <c r="D13" s="303"/>
      <c r="E13" s="246"/>
      <c r="F13" s="231" t="s">
        <v>156</v>
      </c>
      <c r="G13" s="231" t="s">
        <v>156</v>
      </c>
      <c r="H13" s="231" t="s">
        <v>156</v>
      </c>
      <c r="I13" s="231" t="s">
        <v>156</v>
      </c>
      <c r="J13" s="231" t="s">
        <v>336</v>
      </c>
      <c r="K13" s="231" t="s">
        <v>154</v>
      </c>
      <c r="L13" s="231" t="s">
        <v>157</v>
      </c>
      <c r="M13" s="231" t="s">
        <v>158</v>
      </c>
      <c r="N13" s="231" t="s">
        <v>335</v>
      </c>
      <c r="O13" s="231" t="s">
        <v>155</v>
      </c>
      <c r="P13" s="231" t="s">
        <v>155</v>
      </c>
      <c r="Q13" s="231" t="s">
        <v>155</v>
      </c>
      <c r="R13" s="231" t="s">
        <v>159</v>
      </c>
      <c r="S13" s="182" t="s">
        <v>335</v>
      </c>
      <c r="T13" s="182" t="s">
        <v>336</v>
      </c>
      <c r="U13" s="182" t="s">
        <v>338</v>
      </c>
      <c r="V13" s="182" t="s">
        <v>337</v>
      </c>
      <c r="W13" s="74" t="s">
        <v>290</v>
      </c>
      <c r="X13" s="74" t="s">
        <v>288</v>
      </c>
      <c r="Y13" s="74" t="s">
        <v>289</v>
      </c>
    </row>
    <row r="14" spans="1:25" ht="19.5" customHeight="1" x14ac:dyDescent="0.25">
      <c r="B14" s="241" t="s">
        <v>259</v>
      </c>
      <c r="C14" s="153">
        <v>1</v>
      </c>
      <c r="D14" s="150" t="s">
        <v>268</v>
      </c>
      <c r="E14" s="150"/>
      <c r="F14" s="134"/>
      <c r="G14" s="134"/>
      <c r="H14" s="134"/>
      <c r="I14" s="134"/>
      <c r="J14" s="134"/>
      <c r="K14" s="13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</row>
    <row r="15" spans="1:25" ht="25.5" customHeight="1" x14ac:dyDescent="0.25">
      <c r="B15" s="241"/>
      <c r="C15" s="154">
        <v>2</v>
      </c>
      <c r="D15" s="151" t="s">
        <v>436</v>
      </c>
      <c r="E15" s="151"/>
      <c r="F15" s="134"/>
      <c r="G15" s="134"/>
      <c r="H15" s="134"/>
      <c r="I15" s="134"/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</row>
    <row r="16" spans="1:25" ht="39.6" x14ac:dyDescent="0.25">
      <c r="B16" s="241"/>
      <c r="C16" s="154">
        <v>3</v>
      </c>
      <c r="D16" s="152" t="s">
        <v>260</v>
      </c>
      <c r="E16" s="152"/>
      <c r="F16" s="134"/>
      <c r="G16" s="134"/>
      <c r="H16" s="134"/>
      <c r="I16" s="134"/>
      <c r="J16" s="134"/>
      <c r="K16" s="13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</row>
    <row r="17" spans="2:25" ht="39.6" x14ac:dyDescent="0.25">
      <c r="B17" s="241"/>
      <c r="C17" s="154">
        <v>4</v>
      </c>
      <c r="D17" s="152" t="s">
        <v>270</v>
      </c>
      <c r="E17" s="152"/>
      <c r="F17" s="134"/>
      <c r="G17" s="134"/>
      <c r="H17" s="134"/>
      <c r="I17" s="134"/>
      <c r="J17" s="134"/>
      <c r="K17" s="134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</row>
    <row r="18" spans="2:25" ht="26.4" x14ac:dyDescent="0.25">
      <c r="B18" s="241"/>
      <c r="C18" s="153">
        <v>5</v>
      </c>
      <c r="D18" s="205" t="s">
        <v>271</v>
      </c>
      <c r="E18" s="152"/>
      <c r="F18" s="134"/>
      <c r="G18" s="134"/>
      <c r="H18" s="134"/>
      <c r="I18" s="134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</row>
    <row r="19" spans="2:25" ht="26.4" x14ac:dyDescent="0.25">
      <c r="B19" s="241"/>
      <c r="C19" s="153">
        <v>6</v>
      </c>
      <c r="D19" s="150" t="s">
        <v>261</v>
      </c>
      <c r="E19" s="151"/>
      <c r="F19" s="134"/>
      <c r="G19" s="134"/>
      <c r="H19" s="134"/>
      <c r="I19" s="134"/>
      <c r="J19" s="134"/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</row>
    <row r="20" spans="2:25" ht="26.4" x14ac:dyDescent="0.25">
      <c r="B20" s="241"/>
      <c r="C20" s="155">
        <v>7</v>
      </c>
      <c r="D20" s="150" t="s">
        <v>439</v>
      </c>
      <c r="E20" s="151"/>
      <c r="F20" s="134"/>
      <c r="G20" s="134"/>
      <c r="H20" s="134"/>
      <c r="I20" s="134"/>
      <c r="J20" s="134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</row>
    <row r="21" spans="2:25" ht="18.75" customHeight="1" x14ac:dyDescent="0.25">
      <c r="B21" s="241"/>
      <c r="C21" s="153">
        <v>8</v>
      </c>
      <c r="D21" s="205" t="s">
        <v>262</v>
      </c>
      <c r="E21" s="152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</row>
    <row r="22" spans="2:25" ht="20.25" customHeight="1" x14ac:dyDescent="0.25">
      <c r="B22" s="241"/>
      <c r="C22" s="153">
        <v>9</v>
      </c>
      <c r="D22" s="205" t="s">
        <v>263</v>
      </c>
      <c r="E22" s="152"/>
      <c r="F22" s="134"/>
      <c r="G22" s="134"/>
      <c r="H22" s="134"/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</row>
    <row r="23" spans="2:25" ht="39.6" x14ac:dyDescent="0.25">
      <c r="B23" s="241"/>
      <c r="C23" s="153">
        <v>10</v>
      </c>
      <c r="D23" s="205" t="s">
        <v>265</v>
      </c>
      <c r="E23" s="157" t="s">
        <v>292</v>
      </c>
      <c r="F23" s="134"/>
      <c r="G23" s="134"/>
      <c r="H23" s="134"/>
      <c r="I23" s="134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</row>
    <row r="24" spans="2:25" ht="39.6" x14ac:dyDescent="0.25">
      <c r="B24" s="241"/>
      <c r="C24" s="153">
        <v>11</v>
      </c>
      <c r="D24" s="205" t="s">
        <v>435</v>
      </c>
      <c r="E24" s="157" t="s">
        <v>292</v>
      </c>
      <c r="F24" s="134"/>
      <c r="G24" s="134"/>
      <c r="H24" s="134"/>
      <c r="I24" s="13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</row>
    <row r="25" spans="2:25" ht="19.5" customHeight="1" x14ac:dyDescent="0.25">
      <c r="B25" s="241"/>
      <c r="C25" s="154">
        <v>12</v>
      </c>
      <c r="D25" s="152" t="s">
        <v>267</v>
      </c>
      <c r="E25" s="152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</row>
    <row r="26" spans="2:25" ht="39.6" x14ac:dyDescent="0.25">
      <c r="B26" s="241"/>
      <c r="C26" s="154">
        <v>13</v>
      </c>
      <c r="D26" s="152" t="s">
        <v>293</v>
      </c>
      <c r="E26" s="152"/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</row>
    <row r="27" spans="2:25" ht="39.6" x14ac:dyDescent="0.25">
      <c r="B27" s="241"/>
      <c r="C27" s="153">
        <v>14</v>
      </c>
      <c r="D27" s="152" t="s">
        <v>294</v>
      </c>
      <c r="E27" s="152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</row>
    <row r="28" spans="2:25" ht="32.25" customHeight="1" x14ac:dyDescent="0.25">
      <c r="B28" s="265" t="s">
        <v>275</v>
      </c>
      <c r="C28" s="153">
        <v>15</v>
      </c>
      <c r="D28" s="150" t="s">
        <v>440</v>
      </c>
      <c r="E28" s="150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</row>
    <row r="29" spans="2:25" ht="28.5" customHeight="1" x14ac:dyDescent="0.25">
      <c r="B29" s="265"/>
      <c r="C29" s="153">
        <v>16</v>
      </c>
      <c r="D29" s="150" t="s">
        <v>296</v>
      </c>
      <c r="E29" s="150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</row>
    <row r="30" spans="2:25" ht="27.75" customHeight="1" x14ac:dyDescent="0.25">
      <c r="B30" s="275"/>
      <c r="C30" s="153">
        <v>17</v>
      </c>
      <c r="D30" s="151" t="s">
        <v>273</v>
      </c>
      <c r="E30" s="151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</row>
    <row r="31" spans="2:25" ht="26.4" x14ac:dyDescent="0.25">
      <c r="B31" s="236" t="s">
        <v>274</v>
      </c>
      <c r="C31" s="153">
        <v>18</v>
      </c>
      <c r="D31" s="131" t="s">
        <v>276</v>
      </c>
      <c r="E31" s="131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</row>
    <row r="32" spans="2:25" ht="26.4" x14ac:dyDescent="0.25">
      <c r="B32" s="234"/>
      <c r="C32" s="154">
        <v>19</v>
      </c>
      <c r="D32" s="131" t="s">
        <v>298</v>
      </c>
      <c r="E32" s="131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</row>
    <row r="33" spans="2:25" ht="26.4" x14ac:dyDescent="0.25">
      <c r="B33" s="235"/>
      <c r="C33" s="154">
        <v>20</v>
      </c>
      <c r="D33" s="131" t="s">
        <v>299</v>
      </c>
      <c r="E33" s="131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</row>
    <row r="34" spans="2:25" ht="26.4" x14ac:dyDescent="0.25">
      <c r="B34" s="236" t="s">
        <v>277</v>
      </c>
      <c r="C34" s="154">
        <v>21</v>
      </c>
      <c r="D34" s="131" t="s">
        <v>300</v>
      </c>
      <c r="E34" s="131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</row>
    <row r="35" spans="2:25" ht="26.4" x14ac:dyDescent="0.25">
      <c r="B35" s="234"/>
      <c r="C35" s="154">
        <v>22</v>
      </c>
      <c r="D35" s="132" t="s">
        <v>280</v>
      </c>
      <c r="E35" s="132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</row>
    <row r="36" spans="2:25" ht="26.4" x14ac:dyDescent="0.25">
      <c r="B36" s="234"/>
      <c r="C36" s="153">
        <v>23</v>
      </c>
      <c r="D36" s="218" t="s">
        <v>441</v>
      </c>
      <c r="E36" s="131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</row>
    <row r="37" spans="2:25" ht="21.75" customHeight="1" x14ac:dyDescent="0.25">
      <c r="B37" s="234"/>
      <c r="C37" s="153">
        <v>24</v>
      </c>
      <c r="D37" s="219" t="s">
        <v>302</v>
      </c>
      <c r="E37" s="131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</row>
    <row r="38" spans="2:25" ht="26.4" x14ac:dyDescent="0.25">
      <c r="B38" s="234"/>
      <c r="C38" s="153">
        <v>25</v>
      </c>
      <c r="D38" s="218" t="s">
        <v>303</v>
      </c>
      <c r="E38" s="131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</row>
    <row r="39" spans="2:25" ht="26.4" x14ac:dyDescent="0.25">
      <c r="B39" s="234"/>
      <c r="C39" s="153">
        <v>26</v>
      </c>
      <c r="D39" s="220" t="s">
        <v>281</v>
      </c>
      <c r="E39" s="132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</row>
    <row r="40" spans="2:25" ht="39.6" x14ac:dyDescent="0.25">
      <c r="B40" s="234"/>
      <c r="C40" s="154">
        <v>27</v>
      </c>
      <c r="D40" s="131" t="s">
        <v>438</v>
      </c>
      <c r="E40" s="131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</row>
    <row r="41" spans="2:25" ht="26.25" customHeight="1" x14ac:dyDescent="0.25">
      <c r="B41" s="236" t="s">
        <v>278</v>
      </c>
      <c r="C41" s="153">
        <v>28</v>
      </c>
      <c r="D41" s="218" t="s">
        <v>282</v>
      </c>
      <c r="E41" s="131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</row>
    <row r="42" spans="2:25" ht="26.4" x14ac:dyDescent="0.25">
      <c r="B42" s="234"/>
      <c r="C42" s="153">
        <v>29</v>
      </c>
      <c r="D42" s="219" t="s">
        <v>283</v>
      </c>
      <c r="E42" s="131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</row>
    <row r="43" spans="2:25" x14ac:dyDescent="0.25">
      <c r="B43" s="54"/>
      <c r="E43" s="75" t="s">
        <v>23</v>
      </c>
      <c r="F43" s="91">
        <f>SUM(F14:F42)</f>
        <v>0</v>
      </c>
      <c r="G43" s="91">
        <f t="shared" ref="G43:X43" si="0">SUM(G14:G42)</f>
        <v>0</v>
      </c>
      <c r="H43" s="91">
        <f t="shared" si="0"/>
        <v>0</v>
      </c>
      <c r="I43" s="91">
        <f t="shared" si="0"/>
        <v>0</v>
      </c>
      <c r="J43" s="91">
        <f t="shared" si="0"/>
        <v>0</v>
      </c>
      <c r="K43" s="91">
        <f t="shared" si="0"/>
        <v>0</v>
      </c>
      <c r="L43" s="91">
        <f t="shared" si="0"/>
        <v>0</v>
      </c>
      <c r="M43" s="91">
        <f t="shared" si="0"/>
        <v>0</v>
      </c>
      <c r="N43" s="91">
        <f t="shared" si="0"/>
        <v>0</v>
      </c>
      <c r="O43" s="91">
        <f t="shared" si="0"/>
        <v>0</v>
      </c>
      <c r="P43" s="91">
        <f t="shared" si="0"/>
        <v>0</v>
      </c>
      <c r="Q43" s="91">
        <f t="shared" si="0"/>
        <v>0</v>
      </c>
      <c r="R43" s="91">
        <f t="shared" si="0"/>
        <v>0</v>
      </c>
      <c r="S43" s="91">
        <f t="shared" si="0"/>
        <v>0</v>
      </c>
      <c r="T43" s="91">
        <f t="shared" si="0"/>
        <v>0</v>
      </c>
      <c r="U43" s="91">
        <f t="shared" si="0"/>
        <v>0</v>
      </c>
      <c r="V43" s="91">
        <f t="shared" si="0"/>
        <v>0</v>
      </c>
      <c r="W43" s="91">
        <f t="shared" si="0"/>
        <v>0</v>
      </c>
      <c r="X43" s="91">
        <f t="shared" si="0"/>
        <v>0</v>
      </c>
      <c r="Y43" s="91">
        <f>SUM(Y14:Y42)</f>
        <v>0</v>
      </c>
    </row>
    <row r="44" spans="2:25" x14ac:dyDescent="0.25">
      <c r="B44" s="54"/>
      <c r="E44" s="75" t="s">
        <v>24</v>
      </c>
      <c r="F44" s="77">
        <f>(F43*100)/29</f>
        <v>0</v>
      </c>
      <c r="G44" s="77">
        <f t="shared" ref="G44:Y44" si="1">(G43*100)/29</f>
        <v>0</v>
      </c>
      <c r="H44" s="77">
        <f t="shared" si="1"/>
        <v>0</v>
      </c>
      <c r="I44" s="77">
        <f t="shared" si="1"/>
        <v>0</v>
      </c>
      <c r="J44" s="77">
        <f t="shared" si="1"/>
        <v>0</v>
      </c>
      <c r="K44" s="77">
        <f t="shared" si="1"/>
        <v>0</v>
      </c>
      <c r="L44" s="77">
        <f t="shared" si="1"/>
        <v>0</v>
      </c>
      <c r="M44" s="77">
        <f t="shared" si="1"/>
        <v>0</v>
      </c>
      <c r="N44" s="77">
        <f t="shared" si="1"/>
        <v>0</v>
      </c>
      <c r="O44" s="77">
        <f t="shared" si="1"/>
        <v>0</v>
      </c>
      <c r="P44" s="77">
        <f t="shared" si="1"/>
        <v>0</v>
      </c>
      <c r="Q44" s="77">
        <f t="shared" si="1"/>
        <v>0</v>
      </c>
      <c r="R44" s="77">
        <f t="shared" si="1"/>
        <v>0</v>
      </c>
      <c r="S44" s="77">
        <f t="shared" si="1"/>
        <v>0</v>
      </c>
      <c r="T44" s="77">
        <f t="shared" si="1"/>
        <v>0</v>
      </c>
      <c r="U44" s="77">
        <f t="shared" si="1"/>
        <v>0</v>
      </c>
      <c r="V44" s="77">
        <f t="shared" si="1"/>
        <v>0</v>
      </c>
      <c r="W44" s="77">
        <f t="shared" si="1"/>
        <v>0</v>
      </c>
      <c r="X44" s="77">
        <f t="shared" si="1"/>
        <v>0</v>
      </c>
      <c r="Y44" s="77">
        <f t="shared" si="1"/>
        <v>0</v>
      </c>
    </row>
    <row r="45" spans="2:25" ht="15.6" x14ac:dyDescent="0.25">
      <c r="B45" s="54"/>
      <c r="E45" s="76" t="s">
        <v>99</v>
      </c>
      <c r="F45" s="147">
        <f>AVERAGE(F44:P44)</f>
        <v>0</v>
      </c>
      <c r="G45" s="147"/>
      <c r="H45" s="147"/>
      <c r="I45" s="147"/>
      <c r="J45" s="147"/>
      <c r="K45" s="147"/>
      <c r="L45" s="147"/>
      <c r="M45" s="145">
        <f>M44</f>
        <v>0</v>
      </c>
      <c r="N45" s="109">
        <f>N44</f>
        <v>0</v>
      </c>
      <c r="O45" s="148">
        <f>AVERAGE(O44:P44)</f>
        <v>0</v>
      </c>
      <c r="P45" s="148"/>
      <c r="Q45" s="148"/>
      <c r="R45" s="148"/>
      <c r="S45" s="148"/>
      <c r="T45" s="148"/>
      <c r="U45" s="148"/>
      <c r="V45" s="148"/>
    </row>
    <row r="46" spans="2:25" ht="21" x14ac:dyDescent="0.3">
      <c r="B46" s="16" t="s">
        <v>143</v>
      </c>
      <c r="E46" s="76" t="s">
        <v>98</v>
      </c>
      <c r="F46" s="304">
        <f>AVERAGE(F45:Y45)</f>
        <v>0</v>
      </c>
      <c r="G46" s="304"/>
      <c r="H46" s="304"/>
      <c r="I46" s="304"/>
      <c r="J46" s="304"/>
      <c r="K46" s="304"/>
      <c r="L46" s="304"/>
      <c r="M46" s="304"/>
      <c r="N46" s="304"/>
      <c r="O46" s="304"/>
      <c r="P46" s="304"/>
      <c r="Q46" s="304"/>
      <c r="R46" s="304"/>
      <c r="S46" s="304"/>
      <c r="T46" s="304"/>
      <c r="U46" s="304"/>
      <c r="V46" s="304"/>
      <c r="W46" s="304"/>
      <c r="X46" s="304"/>
      <c r="Y46" s="304"/>
    </row>
    <row r="47" spans="2:25" x14ac:dyDescent="0.25">
      <c r="B47" s="54" t="s">
        <v>2</v>
      </c>
    </row>
    <row r="48" spans="2:25" x14ac:dyDescent="0.25">
      <c r="B48" s="54" t="s">
        <v>27</v>
      </c>
    </row>
    <row r="49" spans="2:2" x14ac:dyDescent="0.25">
      <c r="B49" s="54" t="s">
        <v>141</v>
      </c>
    </row>
    <row r="50" spans="2:2" x14ac:dyDescent="0.25">
      <c r="B50" s="54" t="s">
        <v>142</v>
      </c>
    </row>
    <row r="53" spans="2:2" x14ac:dyDescent="0.25">
      <c r="B53" s="63"/>
    </row>
    <row r="54" spans="2:2" x14ac:dyDescent="0.25">
      <c r="B54" s="63"/>
    </row>
    <row r="55" spans="2:2" x14ac:dyDescent="0.25">
      <c r="B55" s="63"/>
    </row>
    <row r="56" spans="2:2" x14ac:dyDescent="0.25">
      <c r="B56" s="63"/>
    </row>
    <row r="57" spans="2:2" x14ac:dyDescent="0.25">
      <c r="B57" s="63"/>
    </row>
  </sheetData>
  <mergeCells count="13">
    <mergeCell ref="F46:Y46"/>
    <mergeCell ref="B31:B33"/>
    <mergeCell ref="B34:B40"/>
    <mergeCell ref="B41:B42"/>
    <mergeCell ref="B12:B13"/>
    <mergeCell ref="C12:C13"/>
    <mergeCell ref="B7:I7"/>
    <mergeCell ref="J7:W7"/>
    <mergeCell ref="G9:P9"/>
    <mergeCell ref="B14:B27"/>
    <mergeCell ref="B28:B30"/>
    <mergeCell ref="D12:D13"/>
    <mergeCell ref="E12:E13"/>
  </mergeCells>
  <pageMargins left="0.70866141732283472" right="0.70866141732283472" top="0.74803149606299213" bottom="0.74803149606299213" header="0.31496062992125984" footer="0.31496062992125984"/>
  <pageSetup scale="55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49"/>
  <sheetViews>
    <sheetView topLeftCell="A2" zoomScaleNormal="100" workbookViewId="0">
      <selection activeCell="F45" sqref="F45:AD45"/>
    </sheetView>
  </sheetViews>
  <sheetFormatPr baseColWidth="10" defaultRowHeight="14.4" x14ac:dyDescent="0.3"/>
  <cols>
    <col min="1" max="1" width="6.88671875" style="16" customWidth="1"/>
    <col min="2" max="2" width="7.33203125" customWidth="1"/>
    <col min="3" max="3" width="5.6640625" customWidth="1"/>
    <col min="4" max="4" width="45.44140625" customWidth="1"/>
    <col min="5" max="5" width="15.5546875" customWidth="1"/>
    <col min="6" max="6" width="4.33203125" customWidth="1"/>
    <col min="7" max="8" width="4.33203125" hidden="1" customWidth="1"/>
    <col min="9" max="22" width="4.33203125" customWidth="1"/>
    <col min="23" max="23" width="4.33203125" style="16" customWidth="1"/>
    <col min="24" max="26" width="4.33203125" customWidth="1"/>
    <col min="27" max="27" width="4.6640625" customWidth="1"/>
    <col min="28" max="28" width="5.33203125" customWidth="1"/>
    <col min="29" max="29" width="4.88671875" customWidth="1"/>
    <col min="30" max="30" width="5" customWidth="1"/>
  </cols>
  <sheetData>
    <row r="1" spans="2:30" s="16" customFormat="1" x14ac:dyDescent="0.3"/>
    <row r="2" spans="2:30" s="16" customFormat="1" x14ac:dyDescent="0.3"/>
    <row r="3" spans="2:30" s="16" customFormat="1" x14ac:dyDescent="0.3"/>
    <row r="4" spans="2:30" s="16" customFormat="1" x14ac:dyDescent="0.3"/>
    <row r="5" spans="2:30" s="16" customFormat="1" x14ac:dyDescent="0.3"/>
    <row r="6" spans="2:30" s="16" customFormat="1" x14ac:dyDescent="0.3"/>
    <row r="7" spans="2:30" s="16" customFormat="1" ht="15.6" x14ac:dyDescent="0.3">
      <c r="B7" s="259" t="s">
        <v>304</v>
      </c>
      <c r="C7" s="259"/>
      <c r="D7" s="259"/>
      <c r="E7" s="259"/>
      <c r="F7" s="259"/>
      <c r="G7" s="259"/>
      <c r="H7" s="259"/>
      <c r="I7" s="259"/>
      <c r="J7" s="259"/>
      <c r="K7" s="259"/>
      <c r="L7" s="259"/>
      <c r="M7" s="259"/>
      <c r="N7" s="259"/>
      <c r="O7" s="259"/>
      <c r="P7" s="259"/>
      <c r="Q7" s="259"/>
      <c r="R7" s="259"/>
      <c r="S7" s="259"/>
      <c r="T7" s="259"/>
      <c r="U7" s="259"/>
      <c r="V7" s="259"/>
      <c r="W7" s="259"/>
      <c r="X7" s="259"/>
      <c r="Y7" s="259"/>
      <c r="Z7" s="259"/>
      <c r="AA7" s="259"/>
    </row>
    <row r="8" spans="2:30" s="16" customFormat="1" x14ac:dyDescent="0.3"/>
    <row r="9" spans="2:30" x14ac:dyDescent="0.3">
      <c r="B9" s="19"/>
      <c r="C9" s="174" t="s">
        <v>309</v>
      </c>
      <c r="D9" s="87" t="s">
        <v>318</v>
      </c>
      <c r="E9" s="20"/>
      <c r="F9" s="22"/>
      <c r="G9" s="22"/>
      <c r="H9" s="22"/>
      <c r="I9" s="17"/>
      <c r="J9" s="22"/>
      <c r="K9" s="22"/>
      <c r="L9" s="22"/>
      <c r="M9" s="22"/>
      <c r="N9" s="25" t="s">
        <v>26</v>
      </c>
      <c r="O9" s="26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</row>
    <row r="11" spans="2:30" x14ac:dyDescent="0.3">
      <c r="B11" s="21"/>
      <c r="C11" s="19"/>
      <c r="D11" s="17"/>
      <c r="E11" s="17"/>
      <c r="F11" s="17"/>
      <c r="G11" s="17"/>
      <c r="H11" s="17"/>
      <c r="I11" s="17"/>
      <c r="J11" s="17"/>
      <c r="K11" s="17"/>
      <c r="L11" s="84"/>
      <c r="M11" s="84"/>
      <c r="N11" s="41"/>
      <c r="O11" s="84"/>
      <c r="P11" s="84"/>
      <c r="Q11" s="84"/>
      <c r="R11" s="84"/>
      <c r="S11" s="84"/>
      <c r="T11" s="84"/>
      <c r="U11" s="84"/>
      <c r="V11" s="41"/>
      <c r="W11" s="41"/>
      <c r="X11" s="66"/>
      <c r="Y11" s="23"/>
      <c r="Z11" s="17"/>
      <c r="AA11" s="23"/>
    </row>
    <row r="12" spans="2:30" s="16" customFormat="1" ht="15" customHeight="1" x14ac:dyDescent="0.3">
      <c r="B12" s="21"/>
      <c r="C12" s="19"/>
      <c r="D12" s="17"/>
      <c r="E12" s="17"/>
      <c r="F12" s="308" t="s">
        <v>101</v>
      </c>
      <c r="G12" s="309"/>
      <c r="H12" s="309"/>
      <c r="I12" s="309"/>
      <c r="J12" s="309"/>
      <c r="K12" s="309"/>
      <c r="L12" s="309"/>
      <c r="M12" s="309"/>
      <c r="N12" s="309"/>
      <c r="O12" s="309"/>
      <c r="P12" s="309"/>
      <c r="Q12" s="309"/>
      <c r="R12" s="309"/>
      <c r="S12" s="309"/>
      <c r="T12" s="309"/>
      <c r="U12" s="309"/>
      <c r="V12" s="309"/>
      <c r="W12" s="309"/>
      <c r="X12" s="309"/>
      <c r="Y12" s="309"/>
      <c r="Z12" s="309"/>
      <c r="AA12" s="310"/>
      <c r="AB12" s="297" t="s">
        <v>334</v>
      </c>
      <c r="AC12" s="297"/>
      <c r="AD12" s="297"/>
    </row>
    <row r="13" spans="2:30" ht="89.25" customHeight="1" x14ac:dyDescent="0.3">
      <c r="B13" s="165" t="s">
        <v>258</v>
      </c>
      <c r="C13" s="27" t="s">
        <v>8</v>
      </c>
      <c r="D13" s="27" t="s">
        <v>9</v>
      </c>
      <c r="E13" s="27" t="s">
        <v>317</v>
      </c>
      <c r="F13" s="127" t="s">
        <v>305</v>
      </c>
      <c r="G13" s="127" t="s">
        <v>240</v>
      </c>
      <c r="H13" s="127" t="s">
        <v>241</v>
      </c>
      <c r="I13" s="127" t="s">
        <v>242</v>
      </c>
      <c r="J13" s="127" t="s">
        <v>329</v>
      </c>
      <c r="K13" s="127" t="s">
        <v>243</v>
      </c>
      <c r="L13" s="127" t="s">
        <v>244</v>
      </c>
      <c r="M13" s="127" t="s">
        <v>245</v>
      </c>
      <c r="N13" s="127" t="s">
        <v>246</v>
      </c>
      <c r="O13" s="127" t="s">
        <v>247</v>
      </c>
      <c r="P13" s="127" t="s">
        <v>248</v>
      </c>
      <c r="Q13" s="127" t="s">
        <v>249</v>
      </c>
      <c r="R13" s="127" t="s">
        <v>250</v>
      </c>
      <c r="S13" s="127" t="s">
        <v>251</v>
      </c>
      <c r="T13" s="127" t="s">
        <v>330</v>
      </c>
      <c r="U13" s="127" t="s">
        <v>252</v>
      </c>
      <c r="V13" s="127" t="s">
        <v>253</v>
      </c>
      <c r="W13" s="127" t="s">
        <v>22</v>
      </c>
      <c r="X13" s="127" t="s">
        <v>332</v>
      </c>
      <c r="Y13" s="127" t="s">
        <v>254</v>
      </c>
      <c r="Z13" s="127" t="s">
        <v>255</v>
      </c>
      <c r="AA13" s="127" t="s">
        <v>333</v>
      </c>
      <c r="AB13" s="183" t="s">
        <v>291</v>
      </c>
      <c r="AC13" s="183" t="s">
        <v>291</v>
      </c>
      <c r="AD13" s="183" t="s">
        <v>291</v>
      </c>
    </row>
    <row r="14" spans="2:30" s="16" customFormat="1" ht="61.5" customHeight="1" x14ac:dyDescent="0.3">
      <c r="B14" s="298"/>
      <c r="C14" s="299"/>
      <c r="D14" s="299"/>
      <c r="E14" s="300"/>
      <c r="F14" s="124" t="s">
        <v>28</v>
      </c>
      <c r="G14" s="124" t="s">
        <v>41</v>
      </c>
      <c r="H14" s="124" t="s">
        <v>41</v>
      </c>
      <c r="I14" s="124" t="s">
        <v>41</v>
      </c>
      <c r="J14" s="124" t="s">
        <v>41</v>
      </c>
      <c r="K14" s="124" t="s">
        <v>30</v>
      </c>
      <c r="L14" s="124" t="s">
        <v>31</v>
      </c>
      <c r="M14" s="124" t="s">
        <v>32</v>
      </c>
      <c r="N14" s="124" t="s">
        <v>34</v>
      </c>
      <c r="O14" s="124" t="s">
        <v>36</v>
      </c>
      <c r="P14" s="124" t="s">
        <v>37</v>
      </c>
      <c r="Q14" s="124" t="s">
        <v>42</v>
      </c>
      <c r="R14" s="124" t="s">
        <v>38</v>
      </c>
      <c r="S14" s="124" t="s">
        <v>39</v>
      </c>
      <c r="T14" s="124" t="s">
        <v>35</v>
      </c>
      <c r="U14" s="124" t="s">
        <v>33</v>
      </c>
      <c r="V14" s="124" t="s">
        <v>29</v>
      </c>
      <c r="W14" s="124" t="s">
        <v>331</v>
      </c>
      <c r="X14" s="124" t="s">
        <v>256</v>
      </c>
      <c r="Y14" s="124" t="s">
        <v>40</v>
      </c>
      <c r="Z14" s="124" t="s">
        <v>40</v>
      </c>
      <c r="AA14" s="124" t="s">
        <v>40</v>
      </c>
      <c r="AB14" s="74" t="s">
        <v>290</v>
      </c>
      <c r="AC14" s="164" t="s">
        <v>288</v>
      </c>
      <c r="AD14" s="74" t="s">
        <v>289</v>
      </c>
    </row>
    <row r="15" spans="2:30" ht="28.5" customHeight="1" x14ac:dyDescent="0.3">
      <c r="B15" s="266" t="s">
        <v>259</v>
      </c>
      <c r="C15" s="153">
        <v>1</v>
      </c>
      <c r="D15" s="150" t="s">
        <v>268</v>
      </c>
      <c r="E15" s="150"/>
      <c r="F15" s="189"/>
      <c r="G15" s="189"/>
      <c r="H15" s="189"/>
      <c r="I15" s="189"/>
      <c r="J15" s="189"/>
      <c r="K15" s="189"/>
      <c r="L15" s="189"/>
      <c r="M15" s="189"/>
      <c r="N15" s="189"/>
      <c r="O15" s="189"/>
      <c r="P15" s="189"/>
      <c r="Q15" s="189"/>
      <c r="R15" s="189"/>
      <c r="S15" s="189"/>
      <c r="T15" s="189"/>
      <c r="U15" s="189"/>
      <c r="V15" s="189"/>
      <c r="W15" s="189"/>
      <c r="X15" s="189"/>
      <c r="Y15" s="189"/>
      <c r="Z15" s="189"/>
      <c r="AA15" s="189"/>
      <c r="AB15" s="190"/>
      <c r="AC15" s="190"/>
      <c r="AD15" s="190"/>
    </row>
    <row r="16" spans="2:30" ht="26.4" x14ac:dyDescent="0.3">
      <c r="B16" s="267"/>
      <c r="C16" s="154">
        <v>2</v>
      </c>
      <c r="D16" s="151" t="s">
        <v>436</v>
      </c>
      <c r="E16" s="150"/>
      <c r="F16" s="189"/>
      <c r="G16" s="189"/>
      <c r="H16" s="189"/>
      <c r="I16" s="189"/>
      <c r="J16" s="189"/>
      <c r="K16" s="189"/>
      <c r="L16" s="189"/>
      <c r="M16" s="189"/>
      <c r="N16" s="189"/>
      <c r="O16" s="189"/>
      <c r="P16" s="189"/>
      <c r="Q16" s="189"/>
      <c r="R16" s="189"/>
      <c r="S16" s="189"/>
      <c r="T16" s="189"/>
      <c r="U16" s="189"/>
      <c r="V16" s="189"/>
      <c r="W16" s="189"/>
      <c r="X16" s="189"/>
      <c r="Y16" s="189"/>
      <c r="Z16" s="189"/>
      <c r="AA16" s="189"/>
      <c r="AB16" s="190"/>
      <c r="AC16" s="190"/>
      <c r="AD16" s="190"/>
    </row>
    <row r="17" spans="2:30" ht="41.25" customHeight="1" x14ac:dyDescent="0.3">
      <c r="B17" s="267"/>
      <c r="C17" s="154">
        <v>3</v>
      </c>
      <c r="D17" s="152" t="s">
        <v>260</v>
      </c>
      <c r="E17" s="150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90"/>
      <c r="AC17" s="190"/>
      <c r="AD17" s="190"/>
    </row>
    <row r="18" spans="2:30" ht="39.75" customHeight="1" x14ac:dyDescent="0.3">
      <c r="B18" s="267"/>
      <c r="C18" s="154">
        <v>4</v>
      </c>
      <c r="D18" s="152" t="s">
        <v>270</v>
      </c>
      <c r="E18" s="150"/>
      <c r="F18" s="189"/>
      <c r="G18" s="189"/>
      <c r="H18" s="189"/>
      <c r="I18" s="189"/>
      <c r="J18" s="189"/>
      <c r="K18" s="189"/>
      <c r="L18" s="189"/>
      <c r="M18" s="189"/>
      <c r="N18" s="189"/>
      <c r="O18" s="189"/>
      <c r="P18" s="189"/>
      <c r="Q18" s="189"/>
      <c r="R18" s="189"/>
      <c r="S18" s="189"/>
      <c r="T18" s="189"/>
      <c r="U18" s="189"/>
      <c r="V18" s="189"/>
      <c r="W18" s="189"/>
      <c r="X18" s="189"/>
      <c r="Y18" s="189"/>
      <c r="Z18" s="189"/>
      <c r="AA18" s="189"/>
      <c r="AB18" s="190"/>
      <c r="AC18" s="190"/>
      <c r="AD18" s="190"/>
    </row>
    <row r="19" spans="2:30" ht="27.75" customHeight="1" x14ac:dyDescent="0.3">
      <c r="B19" s="267"/>
      <c r="C19" s="153">
        <v>5</v>
      </c>
      <c r="D19" s="152" t="s">
        <v>271</v>
      </c>
      <c r="E19" s="150"/>
      <c r="F19" s="189"/>
      <c r="G19" s="189"/>
      <c r="H19" s="189"/>
      <c r="I19" s="189"/>
      <c r="J19" s="189"/>
      <c r="K19" s="189"/>
      <c r="L19" s="189"/>
      <c r="M19" s="189"/>
      <c r="N19" s="189"/>
      <c r="O19" s="189"/>
      <c r="P19" s="189"/>
      <c r="Q19" s="189"/>
      <c r="R19" s="189"/>
      <c r="S19" s="189"/>
      <c r="T19" s="189"/>
      <c r="U19" s="189"/>
      <c r="V19" s="189"/>
      <c r="W19" s="189"/>
      <c r="X19" s="189"/>
      <c r="Y19" s="189"/>
      <c r="Z19" s="189"/>
      <c r="AA19" s="189"/>
      <c r="AB19" s="190"/>
      <c r="AC19" s="190"/>
      <c r="AD19" s="190"/>
    </row>
    <row r="20" spans="2:30" ht="36" customHeight="1" x14ac:dyDescent="0.3">
      <c r="B20" s="267"/>
      <c r="C20" s="154">
        <v>6</v>
      </c>
      <c r="D20" s="151" t="s">
        <v>261</v>
      </c>
      <c r="E20" s="151"/>
      <c r="F20" s="189"/>
      <c r="G20" s="189"/>
      <c r="H20" s="189"/>
      <c r="I20" s="189"/>
      <c r="J20" s="189"/>
      <c r="K20" s="189"/>
      <c r="L20" s="189"/>
      <c r="M20" s="189"/>
      <c r="N20" s="189"/>
      <c r="O20" s="189"/>
      <c r="P20" s="189"/>
      <c r="Q20" s="189"/>
      <c r="R20" s="189"/>
      <c r="S20" s="189"/>
      <c r="T20" s="189"/>
      <c r="U20" s="189"/>
      <c r="V20" s="189"/>
      <c r="W20" s="189"/>
      <c r="X20" s="189"/>
      <c r="Y20" s="189"/>
      <c r="Z20" s="189"/>
      <c r="AA20" s="189"/>
      <c r="AB20" s="190"/>
      <c r="AC20" s="190"/>
      <c r="AD20" s="190"/>
    </row>
    <row r="21" spans="2:30" ht="26.25" customHeight="1" x14ac:dyDescent="0.3">
      <c r="B21" s="267"/>
      <c r="C21" s="155">
        <v>7</v>
      </c>
      <c r="D21" s="151" t="s">
        <v>272</v>
      </c>
      <c r="E21" s="151"/>
      <c r="F21" s="189"/>
      <c r="G21" s="189"/>
      <c r="H21" s="189"/>
      <c r="I21" s="189"/>
      <c r="J21" s="189"/>
      <c r="K21" s="189"/>
      <c r="L21" s="189"/>
      <c r="M21" s="189"/>
      <c r="N21" s="189"/>
      <c r="O21" s="189"/>
      <c r="P21" s="189"/>
      <c r="Q21" s="189"/>
      <c r="R21" s="189"/>
      <c r="S21" s="189"/>
      <c r="T21" s="189"/>
      <c r="U21" s="189"/>
      <c r="V21" s="189"/>
      <c r="W21" s="189"/>
      <c r="X21" s="189"/>
      <c r="Y21" s="189"/>
      <c r="Z21" s="189"/>
      <c r="AA21" s="189"/>
      <c r="AB21" s="190"/>
      <c r="AC21" s="190"/>
      <c r="AD21" s="190"/>
    </row>
    <row r="22" spans="2:30" ht="22.5" customHeight="1" x14ac:dyDescent="0.3">
      <c r="B22" s="267"/>
      <c r="C22" s="156">
        <v>8</v>
      </c>
      <c r="D22" s="152" t="s">
        <v>262</v>
      </c>
      <c r="E22" s="157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90"/>
      <c r="AC22" s="190"/>
      <c r="AD22" s="190"/>
    </row>
    <row r="23" spans="2:30" ht="24.75" customHeight="1" x14ac:dyDescent="0.3">
      <c r="B23" s="267"/>
      <c r="C23" s="154">
        <v>9</v>
      </c>
      <c r="D23" s="152" t="s">
        <v>263</v>
      </c>
      <c r="E23" s="157"/>
      <c r="F23" s="189"/>
      <c r="G23" s="189"/>
      <c r="H23" s="189"/>
      <c r="I23" s="189"/>
      <c r="J23" s="189"/>
      <c r="K23" s="189"/>
      <c r="L23" s="189"/>
      <c r="M23" s="189"/>
      <c r="N23" s="189"/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  <c r="AA23" s="189"/>
      <c r="AB23" s="190"/>
      <c r="AC23" s="190"/>
      <c r="AD23" s="190"/>
    </row>
    <row r="24" spans="2:30" ht="52.8" x14ac:dyDescent="0.3">
      <c r="B24" s="267"/>
      <c r="C24" s="154">
        <v>10</v>
      </c>
      <c r="D24" s="152" t="s">
        <v>265</v>
      </c>
      <c r="E24" s="157"/>
      <c r="F24" s="189"/>
      <c r="G24" s="189"/>
      <c r="H24" s="189"/>
      <c r="I24" s="189"/>
      <c r="J24" s="189"/>
      <c r="K24" s="189"/>
      <c r="L24" s="189"/>
      <c r="M24" s="189"/>
      <c r="N24" s="189"/>
      <c r="O24" s="189"/>
      <c r="P24" s="189"/>
      <c r="Q24" s="189"/>
      <c r="R24" s="189"/>
      <c r="S24" s="189"/>
      <c r="T24" s="189"/>
      <c r="U24" s="189"/>
      <c r="V24" s="189"/>
      <c r="W24" s="189"/>
      <c r="X24" s="189"/>
      <c r="Y24" s="189"/>
      <c r="Z24" s="189"/>
      <c r="AA24" s="189"/>
      <c r="AB24" s="190"/>
      <c r="AC24" s="190"/>
      <c r="AD24" s="190"/>
    </row>
    <row r="25" spans="2:30" ht="47.25" customHeight="1" x14ac:dyDescent="0.3">
      <c r="B25" s="267"/>
      <c r="C25" s="154">
        <v>11</v>
      </c>
      <c r="D25" s="152" t="s">
        <v>442</v>
      </c>
      <c r="E25" s="157"/>
      <c r="F25" s="189"/>
      <c r="G25" s="189"/>
      <c r="H25" s="189"/>
      <c r="I25" s="189"/>
      <c r="J25" s="189"/>
      <c r="K25" s="189"/>
      <c r="L25" s="189"/>
      <c r="M25" s="189"/>
      <c r="N25" s="189"/>
      <c r="O25" s="189"/>
      <c r="P25" s="189"/>
      <c r="Q25" s="189"/>
      <c r="R25" s="189"/>
      <c r="S25" s="189"/>
      <c r="T25" s="189"/>
      <c r="U25" s="189"/>
      <c r="V25" s="189"/>
      <c r="W25" s="189"/>
      <c r="X25" s="189"/>
      <c r="Y25" s="189"/>
      <c r="Z25" s="189"/>
      <c r="AA25" s="189"/>
      <c r="AB25" s="190"/>
      <c r="AC25" s="190"/>
      <c r="AD25" s="190"/>
    </row>
    <row r="26" spans="2:30" ht="26.25" customHeight="1" x14ac:dyDescent="0.3">
      <c r="B26" s="267"/>
      <c r="C26" s="154">
        <v>12</v>
      </c>
      <c r="D26" s="152" t="s">
        <v>267</v>
      </c>
      <c r="E26" s="151"/>
      <c r="F26" s="189"/>
      <c r="G26" s="189"/>
      <c r="H26" s="189"/>
      <c r="I26" s="189"/>
      <c r="J26" s="189"/>
      <c r="K26" s="189"/>
      <c r="L26" s="189"/>
      <c r="M26" s="189"/>
      <c r="N26" s="189"/>
      <c r="O26" s="189"/>
      <c r="P26" s="189"/>
      <c r="Q26" s="189"/>
      <c r="R26" s="189"/>
      <c r="S26" s="189"/>
      <c r="T26" s="189"/>
      <c r="U26" s="189"/>
      <c r="V26" s="189"/>
      <c r="W26" s="189"/>
      <c r="X26" s="189"/>
      <c r="Y26" s="189"/>
      <c r="Z26" s="189"/>
      <c r="AA26" s="189"/>
      <c r="AB26" s="190"/>
      <c r="AC26" s="190"/>
      <c r="AD26" s="190"/>
    </row>
    <row r="27" spans="2:30" ht="39.6" x14ac:dyDescent="0.3">
      <c r="B27" s="267"/>
      <c r="C27" s="154">
        <v>13</v>
      </c>
      <c r="D27" s="152" t="s">
        <v>293</v>
      </c>
      <c r="E27" s="151"/>
      <c r="F27" s="189"/>
      <c r="G27" s="189"/>
      <c r="H27" s="189"/>
      <c r="I27" s="189"/>
      <c r="J27" s="189"/>
      <c r="K27" s="189"/>
      <c r="L27" s="189"/>
      <c r="M27" s="189"/>
      <c r="N27" s="189"/>
      <c r="O27" s="189"/>
      <c r="P27" s="189"/>
      <c r="Q27" s="189"/>
      <c r="R27" s="189"/>
      <c r="S27" s="189"/>
      <c r="T27" s="189"/>
      <c r="U27" s="189"/>
      <c r="V27" s="189"/>
      <c r="W27" s="189"/>
      <c r="X27" s="189"/>
      <c r="Y27" s="189"/>
      <c r="Z27" s="189"/>
      <c r="AA27" s="189"/>
      <c r="AB27" s="190"/>
      <c r="AC27" s="190"/>
      <c r="AD27" s="190"/>
    </row>
    <row r="28" spans="2:30" ht="36.75" customHeight="1" x14ac:dyDescent="0.3">
      <c r="B28" s="296" t="s">
        <v>275</v>
      </c>
      <c r="C28" s="153">
        <v>14</v>
      </c>
      <c r="D28" s="150" t="s">
        <v>295</v>
      </c>
      <c r="E28" s="151"/>
      <c r="F28" s="189"/>
      <c r="G28" s="189"/>
      <c r="H28" s="189"/>
      <c r="I28" s="189"/>
      <c r="J28" s="189"/>
      <c r="K28" s="189"/>
      <c r="L28" s="189"/>
      <c r="M28" s="189"/>
      <c r="N28" s="189"/>
      <c r="O28" s="189"/>
      <c r="P28" s="189"/>
      <c r="Q28" s="189"/>
      <c r="R28" s="189"/>
      <c r="S28" s="189"/>
      <c r="T28" s="189"/>
      <c r="U28" s="189"/>
      <c r="V28" s="189"/>
      <c r="W28" s="189"/>
      <c r="X28" s="189"/>
      <c r="Y28" s="189"/>
      <c r="Z28" s="189"/>
      <c r="AA28" s="189"/>
      <c r="AB28" s="190"/>
      <c r="AC28" s="190"/>
      <c r="AD28" s="190"/>
    </row>
    <row r="29" spans="2:30" ht="34.5" customHeight="1" x14ac:dyDescent="0.3">
      <c r="B29" s="296"/>
      <c r="C29" s="153">
        <v>15</v>
      </c>
      <c r="D29" s="150" t="s">
        <v>296</v>
      </c>
      <c r="E29" s="194"/>
      <c r="F29" s="221"/>
      <c r="G29" s="221"/>
      <c r="H29" s="221"/>
      <c r="I29" s="221"/>
      <c r="J29" s="221"/>
      <c r="K29" s="221"/>
      <c r="L29" s="221"/>
      <c r="M29" s="221"/>
      <c r="N29" s="221"/>
      <c r="O29" s="221"/>
      <c r="P29" s="221"/>
      <c r="Q29" s="221"/>
      <c r="R29" s="221"/>
      <c r="S29" s="221"/>
      <c r="T29" s="221"/>
      <c r="U29" s="221"/>
      <c r="V29" s="221"/>
      <c r="W29" s="221"/>
      <c r="X29" s="221"/>
      <c r="Y29" s="221"/>
      <c r="Z29" s="221"/>
      <c r="AA29" s="221"/>
      <c r="AB29" s="193"/>
      <c r="AC29" s="193"/>
      <c r="AD29" s="190"/>
    </row>
    <row r="30" spans="2:30" ht="30" customHeight="1" x14ac:dyDescent="0.3">
      <c r="B30" s="236" t="s">
        <v>274</v>
      </c>
      <c r="C30" s="153">
        <v>16</v>
      </c>
      <c r="D30" s="131" t="s">
        <v>276</v>
      </c>
      <c r="E30" s="150"/>
      <c r="F30" s="189"/>
      <c r="G30" s="189"/>
      <c r="H30" s="189"/>
      <c r="I30" s="189"/>
      <c r="J30" s="189"/>
      <c r="K30" s="189"/>
      <c r="L30" s="189"/>
      <c r="M30" s="189"/>
      <c r="N30" s="189"/>
      <c r="O30" s="189"/>
      <c r="P30" s="189"/>
      <c r="Q30" s="189"/>
      <c r="R30" s="189"/>
      <c r="S30" s="189"/>
      <c r="T30" s="189"/>
      <c r="U30" s="189"/>
      <c r="V30" s="189"/>
      <c r="W30" s="189"/>
      <c r="X30" s="189"/>
      <c r="Y30" s="189"/>
      <c r="Z30" s="189"/>
      <c r="AA30" s="189"/>
      <c r="AB30" s="190"/>
      <c r="AC30" s="190"/>
      <c r="AD30" s="190"/>
    </row>
    <row r="31" spans="2:30" ht="27" x14ac:dyDescent="0.3">
      <c r="B31" s="234"/>
      <c r="C31" s="154">
        <v>17</v>
      </c>
      <c r="D31" s="131" t="s">
        <v>298</v>
      </c>
      <c r="E31" s="151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90"/>
      <c r="AC31" s="190"/>
      <c r="AD31" s="190"/>
    </row>
    <row r="32" spans="2:30" ht="27.75" customHeight="1" x14ac:dyDescent="0.3">
      <c r="B32" s="235"/>
      <c r="C32" s="154">
        <v>18</v>
      </c>
      <c r="D32" s="131" t="s">
        <v>299</v>
      </c>
      <c r="E32" s="157"/>
      <c r="F32" s="189"/>
      <c r="G32" s="189"/>
      <c r="H32" s="189"/>
      <c r="I32" s="189"/>
      <c r="J32" s="189"/>
      <c r="K32" s="189"/>
      <c r="L32" s="189"/>
      <c r="M32" s="189"/>
      <c r="N32" s="189"/>
      <c r="O32" s="189"/>
      <c r="P32" s="189"/>
      <c r="Q32" s="189"/>
      <c r="R32" s="189"/>
      <c r="S32" s="189"/>
      <c r="T32" s="189"/>
      <c r="U32" s="189"/>
      <c r="V32" s="189"/>
      <c r="W32" s="189"/>
      <c r="X32" s="189"/>
      <c r="Y32" s="189"/>
      <c r="Z32" s="189"/>
      <c r="AA32" s="189"/>
      <c r="AB32" s="190"/>
      <c r="AC32" s="190"/>
      <c r="AD32" s="190"/>
    </row>
    <row r="33" spans="2:30" ht="26.25" customHeight="1" x14ac:dyDescent="0.3">
      <c r="B33" s="236" t="s">
        <v>277</v>
      </c>
      <c r="C33" s="154">
        <v>19</v>
      </c>
      <c r="D33" s="131" t="s">
        <v>300</v>
      </c>
      <c r="E33" s="150"/>
      <c r="F33" s="189"/>
      <c r="G33" s="189"/>
      <c r="H33" s="189"/>
      <c r="I33" s="189"/>
      <c r="J33" s="189"/>
      <c r="K33" s="189"/>
      <c r="L33" s="189"/>
      <c r="M33" s="189"/>
      <c r="N33" s="189"/>
      <c r="O33" s="189"/>
      <c r="P33" s="189"/>
      <c r="Q33" s="189"/>
      <c r="R33" s="189"/>
      <c r="S33" s="189"/>
      <c r="T33" s="189"/>
      <c r="U33" s="189"/>
      <c r="V33" s="189"/>
      <c r="W33" s="189"/>
      <c r="X33" s="189"/>
      <c r="Y33" s="189"/>
      <c r="Z33" s="189"/>
      <c r="AA33" s="189"/>
      <c r="AB33" s="190"/>
      <c r="AC33" s="190"/>
      <c r="AD33" s="190"/>
    </row>
    <row r="34" spans="2:30" ht="27" x14ac:dyDescent="0.3">
      <c r="B34" s="234"/>
      <c r="C34" s="154">
        <v>20</v>
      </c>
      <c r="D34" s="132" t="s">
        <v>280</v>
      </c>
      <c r="E34" s="151"/>
      <c r="F34" s="189"/>
      <c r="G34" s="189"/>
      <c r="H34" s="189"/>
      <c r="I34" s="189"/>
      <c r="J34" s="189"/>
      <c r="K34" s="189"/>
      <c r="L34" s="189"/>
      <c r="M34" s="189"/>
      <c r="N34" s="189"/>
      <c r="O34" s="189"/>
      <c r="P34" s="189"/>
      <c r="Q34" s="189"/>
      <c r="R34" s="189"/>
      <c r="S34" s="189"/>
      <c r="T34" s="189"/>
      <c r="U34" s="189"/>
      <c r="V34" s="189"/>
      <c r="W34" s="189"/>
      <c r="X34" s="189"/>
      <c r="Y34" s="189"/>
      <c r="Z34" s="189"/>
      <c r="AA34" s="189"/>
      <c r="AB34" s="190"/>
      <c r="AC34" s="190"/>
      <c r="AD34" s="190"/>
    </row>
    <row r="35" spans="2:30" ht="27" x14ac:dyDescent="0.3">
      <c r="B35" s="234"/>
      <c r="C35" s="154">
        <v>21</v>
      </c>
      <c r="D35" s="131" t="s">
        <v>301</v>
      </c>
      <c r="E35" s="151"/>
      <c r="F35" s="189"/>
      <c r="G35" s="189"/>
      <c r="H35" s="189"/>
      <c r="I35" s="189"/>
      <c r="J35" s="189"/>
      <c r="K35" s="189"/>
      <c r="L35" s="189"/>
      <c r="M35" s="189"/>
      <c r="N35" s="189"/>
      <c r="O35" s="189"/>
      <c r="P35" s="189"/>
      <c r="Q35" s="189"/>
      <c r="R35" s="189"/>
      <c r="S35" s="189"/>
      <c r="T35" s="189"/>
      <c r="U35" s="189"/>
      <c r="V35" s="189"/>
      <c r="W35" s="189"/>
      <c r="X35" s="189"/>
      <c r="Y35" s="189"/>
      <c r="Z35" s="189"/>
      <c r="AA35" s="189"/>
      <c r="AB35" s="190"/>
      <c r="AC35" s="190"/>
      <c r="AD35" s="190"/>
    </row>
    <row r="36" spans="2:30" ht="24.75" customHeight="1" x14ac:dyDescent="0.3">
      <c r="B36" s="234"/>
      <c r="C36" s="154">
        <v>22</v>
      </c>
      <c r="D36" s="184" t="s">
        <v>302</v>
      </c>
      <c r="E36" s="151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90"/>
      <c r="AC36" s="190"/>
      <c r="AD36" s="190"/>
    </row>
    <row r="37" spans="2:30" ht="27" x14ac:dyDescent="0.3">
      <c r="B37" s="234"/>
      <c r="C37" s="154">
        <v>23</v>
      </c>
      <c r="D37" s="131" t="s">
        <v>303</v>
      </c>
      <c r="E37" s="150"/>
      <c r="F37" s="189"/>
      <c r="G37" s="189"/>
      <c r="H37" s="189"/>
      <c r="I37" s="189"/>
      <c r="J37" s="189"/>
      <c r="K37" s="189"/>
      <c r="L37" s="189"/>
      <c r="M37" s="189"/>
      <c r="N37" s="189"/>
      <c r="O37" s="189"/>
      <c r="P37" s="189"/>
      <c r="Q37" s="189"/>
      <c r="R37" s="189"/>
      <c r="S37" s="189"/>
      <c r="T37" s="189"/>
      <c r="U37" s="189"/>
      <c r="V37" s="189"/>
      <c r="W37" s="189"/>
      <c r="X37" s="189"/>
      <c r="Y37" s="189"/>
      <c r="Z37" s="189"/>
      <c r="AA37" s="189"/>
      <c r="AB37" s="190"/>
      <c r="AC37" s="190"/>
      <c r="AD37" s="190"/>
    </row>
    <row r="38" spans="2:30" ht="27" customHeight="1" x14ac:dyDescent="0.3">
      <c r="B38" s="234"/>
      <c r="C38" s="154">
        <v>24</v>
      </c>
      <c r="D38" s="132" t="s">
        <v>281</v>
      </c>
      <c r="E38" s="15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90"/>
      <c r="AC38" s="190"/>
      <c r="AD38" s="190"/>
    </row>
    <row r="39" spans="2:30" ht="39.75" customHeight="1" x14ac:dyDescent="0.3">
      <c r="B39" s="234"/>
      <c r="C39" s="154">
        <v>25</v>
      </c>
      <c r="D39" s="131" t="s">
        <v>285</v>
      </c>
      <c r="E39" s="159"/>
      <c r="F39" s="189"/>
      <c r="G39" s="189"/>
      <c r="H39" s="189"/>
      <c r="I39" s="189"/>
      <c r="J39" s="189"/>
      <c r="K39" s="189"/>
      <c r="L39" s="189"/>
      <c r="M39" s="189"/>
      <c r="N39" s="189"/>
      <c r="O39" s="189"/>
      <c r="P39" s="189"/>
      <c r="Q39" s="189"/>
      <c r="R39" s="189"/>
      <c r="S39" s="189"/>
      <c r="T39" s="189"/>
      <c r="U39" s="189"/>
      <c r="V39" s="189"/>
      <c r="W39" s="189"/>
      <c r="X39" s="189"/>
      <c r="Y39" s="189"/>
      <c r="Z39" s="189"/>
      <c r="AA39" s="189"/>
      <c r="AB39" s="190"/>
      <c r="AC39" s="190"/>
      <c r="AD39" s="190"/>
    </row>
    <row r="40" spans="2:30" ht="42" customHeight="1" x14ac:dyDescent="0.3">
      <c r="B40" s="236" t="s">
        <v>278</v>
      </c>
      <c r="C40" s="154">
        <v>26</v>
      </c>
      <c r="D40" s="131" t="s">
        <v>282</v>
      </c>
      <c r="E40" s="159"/>
      <c r="F40" s="189"/>
      <c r="G40" s="189"/>
      <c r="H40" s="189"/>
      <c r="I40" s="189"/>
      <c r="J40" s="189"/>
      <c r="K40" s="189"/>
      <c r="L40" s="189"/>
      <c r="M40" s="189"/>
      <c r="N40" s="189"/>
      <c r="O40" s="189"/>
      <c r="P40" s="189"/>
      <c r="Q40" s="189"/>
      <c r="R40" s="189"/>
      <c r="S40" s="189"/>
      <c r="T40" s="189"/>
      <c r="U40" s="189"/>
      <c r="V40" s="189"/>
      <c r="W40" s="189"/>
      <c r="X40" s="189"/>
      <c r="Y40" s="189"/>
      <c r="Z40" s="189"/>
      <c r="AA40" s="189"/>
      <c r="AB40" s="190"/>
      <c r="AC40" s="190"/>
      <c r="AD40" s="190"/>
    </row>
    <row r="41" spans="2:30" s="16" customFormat="1" ht="28.2" customHeight="1" x14ac:dyDescent="0.3">
      <c r="B41" s="234"/>
      <c r="C41" s="154">
        <v>27</v>
      </c>
      <c r="D41" s="131" t="s">
        <v>283</v>
      </c>
      <c r="E41" s="159"/>
      <c r="F41" s="189"/>
      <c r="G41" s="189"/>
      <c r="H41" s="189"/>
      <c r="I41" s="189"/>
      <c r="J41" s="189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90"/>
      <c r="AC41" s="190"/>
      <c r="AD41" s="190"/>
    </row>
    <row r="42" spans="2:30" x14ac:dyDescent="0.3">
      <c r="C42" s="54"/>
      <c r="E42" s="75" t="s">
        <v>23</v>
      </c>
      <c r="F42" s="93">
        <f t="shared" ref="F42:AD42" si="0">SUM(F15:F41)</f>
        <v>0</v>
      </c>
      <c r="G42" s="93">
        <f t="shared" si="0"/>
        <v>0</v>
      </c>
      <c r="H42" s="93">
        <f t="shared" si="0"/>
        <v>0</v>
      </c>
      <c r="I42" s="93">
        <f t="shared" si="0"/>
        <v>0</v>
      </c>
      <c r="J42" s="93">
        <f t="shared" si="0"/>
        <v>0</v>
      </c>
      <c r="K42" s="93">
        <f t="shared" si="0"/>
        <v>0</v>
      </c>
      <c r="L42" s="93">
        <f t="shared" si="0"/>
        <v>0</v>
      </c>
      <c r="M42" s="93">
        <f t="shared" si="0"/>
        <v>0</v>
      </c>
      <c r="N42" s="93">
        <f t="shared" si="0"/>
        <v>0</v>
      </c>
      <c r="O42" s="93">
        <f t="shared" si="0"/>
        <v>0</v>
      </c>
      <c r="P42" s="93">
        <f t="shared" si="0"/>
        <v>0</v>
      </c>
      <c r="Q42" s="93">
        <f t="shared" si="0"/>
        <v>0</v>
      </c>
      <c r="R42" s="93">
        <f t="shared" si="0"/>
        <v>0</v>
      </c>
      <c r="S42" s="93">
        <f t="shared" si="0"/>
        <v>0</v>
      </c>
      <c r="T42" s="93">
        <f t="shared" si="0"/>
        <v>0</v>
      </c>
      <c r="U42" s="93">
        <f t="shared" si="0"/>
        <v>0</v>
      </c>
      <c r="V42" s="93">
        <f t="shared" si="0"/>
        <v>0</v>
      </c>
      <c r="W42" s="93">
        <f t="shared" si="0"/>
        <v>0</v>
      </c>
      <c r="X42" s="93">
        <f t="shared" si="0"/>
        <v>0</v>
      </c>
      <c r="Y42" s="93">
        <f t="shared" si="0"/>
        <v>0</v>
      </c>
      <c r="Z42" s="93">
        <f t="shared" si="0"/>
        <v>0</v>
      </c>
      <c r="AA42" s="93">
        <f t="shared" si="0"/>
        <v>0</v>
      </c>
      <c r="AB42" s="93">
        <f t="shared" si="0"/>
        <v>0</v>
      </c>
      <c r="AC42" s="93">
        <f t="shared" si="0"/>
        <v>0</v>
      </c>
      <c r="AD42" s="93">
        <f t="shared" si="0"/>
        <v>0</v>
      </c>
    </row>
    <row r="43" spans="2:30" x14ac:dyDescent="0.3">
      <c r="C43" s="54"/>
      <c r="E43" s="75" t="s">
        <v>24</v>
      </c>
      <c r="F43" s="93">
        <f>F42/27*100</f>
        <v>0</v>
      </c>
      <c r="G43" s="93">
        <f t="shared" ref="G43:AD43" si="1">G42/27*100</f>
        <v>0</v>
      </c>
      <c r="H43" s="93">
        <f t="shared" si="1"/>
        <v>0</v>
      </c>
      <c r="I43" s="93">
        <f t="shared" si="1"/>
        <v>0</v>
      </c>
      <c r="J43" s="93">
        <f t="shared" si="1"/>
        <v>0</v>
      </c>
      <c r="K43" s="93">
        <f t="shared" si="1"/>
        <v>0</v>
      </c>
      <c r="L43" s="93">
        <f t="shared" si="1"/>
        <v>0</v>
      </c>
      <c r="M43" s="93">
        <f t="shared" si="1"/>
        <v>0</v>
      </c>
      <c r="N43" s="93">
        <f t="shared" si="1"/>
        <v>0</v>
      </c>
      <c r="O43" s="93">
        <f t="shared" si="1"/>
        <v>0</v>
      </c>
      <c r="P43" s="93">
        <f t="shared" si="1"/>
        <v>0</v>
      </c>
      <c r="Q43" s="93">
        <f t="shared" si="1"/>
        <v>0</v>
      </c>
      <c r="R43" s="93">
        <f t="shared" si="1"/>
        <v>0</v>
      </c>
      <c r="S43" s="93">
        <f t="shared" si="1"/>
        <v>0</v>
      </c>
      <c r="T43" s="93">
        <f t="shared" si="1"/>
        <v>0</v>
      </c>
      <c r="U43" s="93">
        <f t="shared" si="1"/>
        <v>0</v>
      </c>
      <c r="V43" s="93">
        <f t="shared" si="1"/>
        <v>0</v>
      </c>
      <c r="W43" s="93">
        <f t="shared" si="1"/>
        <v>0</v>
      </c>
      <c r="X43" s="93">
        <f t="shared" si="1"/>
        <v>0</v>
      </c>
      <c r="Y43" s="93">
        <f t="shared" si="1"/>
        <v>0</v>
      </c>
      <c r="Z43" s="93">
        <f t="shared" si="1"/>
        <v>0</v>
      </c>
      <c r="AA43" s="93">
        <f t="shared" si="1"/>
        <v>0</v>
      </c>
      <c r="AB43" s="93">
        <f t="shared" si="1"/>
        <v>0</v>
      </c>
      <c r="AC43" s="93">
        <f t="shared" si="1"/>
        <v>0</v>
      </c>
      <c r="AD43" s="93">
        <f t="shared" si="1"/>
        <v>0</v>
      </c>
    </row>
    <row r="44" spans="2:30" ht="15.6" x14ac:dyDescent="0.3">
      <c r="C44" s="54"/>
      <c r="E44" s="76" t="s">
        <v>99</v>
      </c>
      <c r="F44" s="305">
        <f>AVERAGE(F43:AA43)</f>
        <v>0</v>
      </c>
      <c r="G44" s="306"/>
      <c r="H44" s="306"/>
      <c r="I44" s="306"/>
      <c r="J44" s="306"/>
      <c r="K44" s="306"/>
      <c r="L44" s="306"/>
      <c r="M44" s="306"/>
      <c r="N44" s="306"/>
      <c r="O44" s="306"/>
      <c r="P44" s="306"/>
      <c r="Q44" s="306"/>
      <c r="R44" s="306"/>
      <c r="S44" s="306"/>
      <c r="T44" s="306"/>
      <c r="U44" s="306"/>
      <c r="V44" s="306"/>
      <c r="W44" s="306"/>
      <c r="X44" s="306"/>
      <c r="Y44" s="306"/>
      <c r="Z44" s="306"/>
      <c r="AA44" s="307"/>
      <c r="AB44" s="90">
        <f t="shared" ref="AB44:AD44" si="2">AB43</f>
        <v>0</v>
      </c>
      <c r="AC44" s="90">
        <f t="shared" si="2"/>
        <v>0</v>
      </c>
      <c r="AD44" s="90">
        <f t="shared" si="2"/>
        <v>0</v>
      </c>
    </row>
    <row r="45" spans="2:30" ht="21" x14ac:dyDescent="0.3">
      <c r="C45" s="16" t="s">
        <v>143</v>
      </c>
      <c r="E45" s="76" t="s">
        <v>98</v>
      </c>
      <c r="F45" s="311">
        <f>AVERAGE(F44:AD44)</f>
        <v>0</v>
      </c>
      <c r="G45" s="311"/>
      <c r="H45" s="311"/>
      <c r="I45" s="311"/>
      <c r="J45" s="311"/>
      <c r="K45" s="311"/>
      <c r="L45" s="311"/>
      <c r="M45" s="311"/>
      <c r="N45" s="311"/>
      <c r="O45" s="311"/>
      <c r="P45" s="311"/>
      <c r="Q45" s="311"/>
      <c r="R45" s="311"/>
      <c r="S45" s="311"/>
      <c r="T45" s="311"/>
      <c r="U45" s="311"/>
      <c r="V45" s="311"/>
      <c r="W45" s="311"/>
      <c r="X45" s="311"/>
      <c r="Y45" s="311"/>
      <c r="Z45" s="311"/>
      <c r="AA45" s="311"/>
      <c r="AB45" s="311"/>
      <c r="AC45" s="311"/>
      <c r="AD45" s="311"/>
    </row>
    <row r="46" spans="2:30" x14ac:dyDescent="0.3">
      <c r="C46" s="54" t="s">
        <v>2</v>
      </c>
    </row>
    <row r="47" spans="2:30" x14ac:dyDescent="0.3">
      <c r="C47" s="54" t="s">
        <v>27</v>
      </c>
    </row>
    <row r="48" spans="2:30" x14ac:dyDescent="0.3">
      <c r="C48" s="54" t="s">
        <v>141</v>
      </c>
    </row>
    <row r="49" spans="3:3" x14ac:dyDescent="0.3">
      <c r="C49" s="54" t="s">
        <v>142</v>
      </c>
    </row>
  </sheetData>
  <mergeCells count="11">
    <mergeCell ref="F45:AD45"/>
    <mergeCell ref="AB12:AD12"/>
    <mergeCell ref="F44:AA44"/>
    <mergeCell ref="B7:AA7"/>
    <mergeCell ref="F12:AA12"/>
    <mergeCell ref="B15:B27"/>
    <mergeCell ref="B28:B29"/>
    <mergeCell ref="B30:B32"/>
    <mergeCell ref="B33:B39"/>
    <mergeCell ref="B40:B41"/>
    <mergeCell ref="B14:E14"/>
  </mergeCells>
  <pageMargins left="0.70866141732283472" right="0.70866141732283472" top="0.74803149606299213" bottom="0.74803149606299213" header="0.31496062992125984" footer="0.31496062992125984"/>
  <pageSetup scale="55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AE49"/>
  <sheetViews>
    <sheetView workbookViewId="0">
      <selection activeCell="AB8" sqref="AB8"/>
    </sheetView>
  </sheetViews>
  <sheetFormatPr baseColWidth="10" defaultColWidth="11.5546875" defaultRowHeight="14.4" x14ac:dyDescent="0.3"/>
  <cols>
    <col min="1" max="1" width="6.33203125" style="16" customWidth="1"/>
    <col min="2" max="2" width="7.33203125" style="16" customWidth="1"/>
    <col min="3" max="3" width="5" style="16" customWidth="1"/>
    <col min="4" max="4" width="48.6640625" style="16" customWidth="1"/>
    <col min="5" max="5" width="25" style="16" customWidth="1"/>
    <col min="6" max="6" width="4.33203125" style="16" customWidth="1"/>
    <col min="7" max="7" width="4" style="16" customWidth="1"/>
    <col min="8" max="8" width="4.44140625" style="16" customWidth="1"/>
    <col min="9" max="10" width="4.109375" style="16" customWidth="1"/>
    <col min="11" max="11" width="4.5546875" style="16" customWidth="1"/>
    <col min="12" max="14" width="3.33203125" style="16" customWidth="1"/>
    <col min="15" max="15" width="4.33203125" style="16" customWidth="1"/>
    <col min="16" max="16" width="4" style="16" customWidth="1"/>
    <col min="17" max="18" width="3.88671875" style="16" customWidth="1"/>
    <col min="19" max="20" width="4" style="16" customWidth="1"/>
    <col min="21" max="21" width="3.88671875" style="16" customWidth="1"/>
    <col min="22" max="22" width="3.33203125" style="16" customWidth="1"/>
    <col min="23" max="28" width="4.109375" style="16" customWidth="1"/>
    <col min="29" max="29" width="6" style="16" customWidth="1"/>
    <col min="30" max="31" width="6.109375" style="16" customWidth="1"/>
    <col min="32" max="16384" width="11.5546875" style="16"/>
  </cols>
  <sheetData>
    <row r="7" spans="2:31" ht="15.6" x14ac:dyDescent="0.3">
      <c r="B7" s="238" t="s">
        <v>304</v>
      </c>
      <c r="C7" s="238"/>
      <c r="D7" s="238"/>
      <c r="E7" s="238"/>
      <c r="F7" s="238"/>
      <c r="G7" s="238"/>
      <c r="H7" s="238"/>
      <c r="I7" s="238"/>
      <c r="J7" s="238"/>
      <c r="K7" s="238"/>
      <c r="L7" s="238"/>
      <c r="M7" s="238"/>
      <c r="N7" s="238"/>
      <c r="O7" s="238"/>
      <c r="P7" s="238"/>
      <c r="Q7" s="238"/>
      <c r="R7" s="238"/>
      <c r="S7" s="238"/>
      <c r="T7" s="238"/>
      <c r="U7" s="238"/>
      <c r="V7" s="238"/>
      <c r="W7" s="238"/>
      <c r="X7" s="229"/>
      <c r="Y7" s="229"/>
      <c r="Z7" s="229"/>
      <c r="AA7" s="229"/>
      <c r="AB7" s="229"/>
    </row>
    <row r="8" spans="2:31" ht="15.6" x14ac:dyDescent="0.3"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229"/>
      <c r="S8" s="78"/>
      <c r="T8" s="179"/>
      <c r="U8" s="78"/>
      <c r="V8" s="78"/>
      <c r="W8" s="78"/>
      <c r="X8" s="229"/>
      <c r="Y8" s="229"/>
      <c r="Z8" s="229"/>
      <c r="AA8" s="229"/>
      <c r="AB8" s="229"/>
    </row>
    <row r="9" spans="2:31" x14ac:dyDescent="0.3">
      <c r="B9" s="28"/>
      <c r="C9" s="66" t="s">
        <v>309</v>
      </c>
      <c r="D9" s="88" t="s">
        <v>319</v>
      </c>
      <c r="E9" s="30"/>
      <c r="F9" s="31"/>
      <c r="G9" s="31"/>
      <c r="I9" s="31"/>
      <c r="J9" s="31"/>
      <c r="K9" s="31"/>
      <c r="L9" s="31"/>
      <c r="M9" s="108" t="s">
        <v>26</v>
      </c>
      <c r="N9" s="312"/>
      <c r="O9" s="312"/>
      <c r="P9" s="312"/>
      <c r="Q9" s="30"/>
      <c r="R9" s="30"/>
      <c r="S9" s="30"/>
      <c r="T9" s="30"/>
      <c r="U9" s="30"/>
      <c r="V9" s="30"/>
      <c r="W9" s="30"/>
      <c r="X9" s="31"/>
      <c r="Y9" s="31"/>
      <c r="Z9" s="31"/>
      <c r="AA9" s="31"/>
      <c r="AB9" s="31"/>
    </row>
    <row r="10" spans="2:31" x14ac:dyDescent="0.3">
      <c r="B10" s="28"/>
      <c r="C10" s="29"/>
      <c r="D10" s="95"/>
      <c r="E10" s="31"/>
      <c r="F10" s="31"/>
      <c r="G10" s="31"/>
      <c r="I10" s="31"/>
      <c r="J10" s="31"/>
      <c r="K10" s="31"/>
      <c r="L10" s="31"/>
      <c r="M10" s="32"/>
      <c r="N10" s="81"/>
      <c r="O10" s="81"/>
      <c r="P10" s="8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</row>
    <row r="11" spans="2:31" x14ac:dyDescent="0.3">
      <c r="B11" s="33"/>
      <c r="C11" s="28"/>
      <c r="H11" s="84"/>
      <c r="I11" s="41"/>
      <c r="J11" s="41"/>
      <c r="K11" s="41"/>
      <c r="L11" s="41"/>
      <c r="M11" s="84"/>
      <c r="N11" s="41"/>
      <c r="O11" s="84"/>
      <c r="P11" s="41"/>
    </row>
    <row r="12" spans="2:31" ht="181.8" x14ac:dyDescent="0.3">
      <c r="B12" s="243" t="s">
        <v>258</v>
      </c>
      <c r="C12" s="245" t="s">
        <v>8</v>
      </c>
      <c r="D12" s="245" t="s">
        <v>9</v>
      </c>
      <c r="E12" s="245" t="s">
        <v>10</v>
      </c>
      <c r="F12" s="123" t="s">
        <v>58</v>
      </c>
      <c r="G12" s="123" t="s">
        <v>59</v>
      </c>
      <c r="H12" s="123" t="s">
        <v>60</v>
      </c>
      <c r="I12" s="123" t="s">
        <v>61</v>
      </c>
      <c r="J12" s="123" t="s">
        <v>62</v>
      </c>
      <c r="K12" s="123" t="s">
        <v>63</v>
      </c>
      <c r="L12" s="123" t="s">
        <v>64</v>
      </c>
      <c r="M12" s="123" t="s">
        <v>65</v>
      </c>
      <c r="N12" s="123" t="s">
        <v>350</v>
      </c>
      <c r="O12" s="123" t="s">
        <v>66</v>
      </c>
      <c r="P12" s="123" t="s">
        <v>353</v>
      </c>
      <c r="Q12" s="123" t="s">
        <v>354</v>
      </c>
      <c r="R12" s="110" t="s">
        <v>70</v>
      </c>
      <c r="S12" s="123" t="s">
        <v>67</v>
      </c>
      <c r="T12" s="123" t="s">
        <v>357</v>
      </c>
      <c r="U12" s="123" t="s">
        <v>68</v>
      </c>
      <c r="V12" s="123" t="s">
        <v>69</v>
      </c>
      <c r="W12" s="123" t="s">
        <v>361</v>
      </c>
      <c r="X12" s="123" t="s">
        <v>496</v>
      </c>
      <c r="Y12" s="123"/>
      <c r="Z12" s="123"/>
      <c r="AA12" s="123"/>
      <c r="AB12" s="123"/>
      <c r="AC12" s="183" t="s">
        <v>291</v>
      </c>
      <c r="AD12" s="183" t="s">
        <v>291</v>
      </c>
      <c r="AE12" s="183" t="s">
        <v>291</v>
      </c>
    </row>
    <row r="13" spans="2:31" ht="66" customHeight="1" x14ac:dyDescent="0.3">
      <c r="B13" s="244"/>
      <c r="C13" s="246"/>
      <c r="D13" s="246"/>
      <c r="E13" s="246"/>
      <c r="F13" s="34" t="s">
        <v>341</v>
      </c>
      <c r="G13" s="34" t="s">
        <v>342</v>
      </c>
      <c r="H13" s="34" t="s">
        <v>343</v>
      </c>
      <c r="I13" s="34" t="s">
        <v>344</v>
      </c>
      <c r="J13" s="34" t="s">
        <v>345</v>
      </c>
      <c r="K13" s="34" t="s">
        <v>346</v>
      </c>
      <c r="L13" s="34" t="s">
        <v>347</v>
      </c>
      <c r="M13" s="34" t="s">
        <v>348</v>
      </c>
      <c r="N13" s="34" t="s">
        <v>349</v>
      </c>
      <c r="O13" s="34" t="s">
        <v>351</v>
      </c>
      <c r="P13" s="34" t="s">
        <v>352</v>
      </c>
      <c r="Q13" s="34" t="s">
        <v>341</v>
      </c>
      <c r="R13" s="34" t="s">
        <v>340</v>
      </c>
      <c r="S13" s="34" t="s">
        <v>355</v>
      </c>
      <c r="T13" s="34" t="s">
        <v>356</v>
      </c>
      <c r="U13" s="34" t="s">
        <v>358</v>
      </c>
      <c r="V13" s="34" t="s">
        <v>359</v>
      </c>
      <c r="W13" s="34" t="s">
        <v>360</v>
      </c>
      <c r="X13" s="323"/>
      <c r="Y13" s="323"/>
      <c r="Z13" s="323"/>
      <c r="AA13" s="323"/>
      <c r="AB13" s="323"/>
      <c r="AC13" s="74" t="s">
        <v>290</v>
      </c>
      <c r="AD13" s="74" t="s">
        <v>288</v>
      </c>
      <c r="AE13" s="74" t="s">
        <v>289</v>
      </c>
    </row>
    <row r="14" spans="2:31" ht="17.25" customHeight="1" x14ac:dyDescent="0.3">
      <c r="B14" s="241" t="s">
        <v>259</v>
      </c>
      <c r="C14" s="153">
        <v>1</v>
      </c>
      <c r="D14" s="150" t="s">
        <v>268</v>
      </c>
      <c r="E14" s="39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</row>
    <row r="15" spans="2:31" ht="30.75" customHeight="1" x14ac:dyDescent="0.3">
      <c r="B15" s="241"/>
      <c r="C15" s="154">
        <v>2</v>
      </c>
      <c r="D15" s="151" t="s">
        <v>436</v>
      </c>
      <c r="E15" s="39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</row>
    <row r="16" spans="2:31" ht="43.5" customHeight="1" x14ac:dyDescent="0.3">
      <c r="B16" s="241"/>
      <c r="C16" s="154">
        <v>3</v>
      </c>
      <c r="D16" s="152" t="s">
        <v>260</v>
      </c>
      <c r="E16" s="39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</row>
    <row r="17" spans="2:31" ht="42.75" customHeight="1" x14ac:dyDescent="0.3">
      <c r="B17" s="241"/>
      <c r="C17" s="154">
        <v>4</v>
      </c>
      <c r="D17" s="152" t="s">
        <v>270</v>
      </c>
      <c r="E17" s="39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</row>
    <row r="18" spans="2:31" ht="30" customHeight="1" x14ac:dyDescent="0.3">
      <c r="B18" s="241"/>
      <c r="C18" s="153">
        <v>5</v>
      </c>
      <c r="D18" s="152" t="s">
        <v>271</v>
      </c>
      <c r="E18" s="39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</row>
    <row r="19" spans="2:31" ht="27" customHeight="1" x14ac:dyDescent="0.3">
      <c r="B19" s="241"/>
      <c r="C19" s="154">
        <v>6</v>
      </c>
      <c r="D19" s="151" t="s">
        <v>261</v>
      </c>
      <c r="E19" s="36"/>
      <c r="F19" s="42"/>
      <c r="G19" s="42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</row>
    <row r="20" spans="2:31" ht="26.4" x14ac:dyDescent="0.3">
      <c r="B20" s="241"/>
      <c r="C20" s="155">
        <v>7</v>
      </c>
      <c r="D20" s="151" t="s">
        <v>272</v>
      </c>
      <c r="E20" s="36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130"/>
      <c r="AD20" s="42"/>
      <c r="AE20" s="42"/>
    </row>
    <row r="21" spans="2:31" x14ac:dyDescent="0.3">
      <c r="B21" s="241"/>
      <c r="C21" s="156">
        <v>8</v>
      </c>
      <c r="D21" s="178" t="s">
        <v>262</v>
      </c>
      <c r="E21" s="141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  <c r="AA21" s="130"/>
      <c r="AB21" s="130"/>
      <c r="AC21" s="130"/>
      <c r="AD21" s="42"/>
      <c r="AE21" s="42"/>
    </row>
    <row r="22" spans="2:31" x14ac:dyDescent="0.3">
      <c r="B22" s="241"/>
      <c r="C22" s="154">
        <v>9</v>
      </c>
      <c r="D22" s="152" t="s">
        <v>263</v>
      </c>
      <c r="E22" s="141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  <c r="W22" s="130"/>
      <c r="X22" s="130"/>
      <c r="Y22" s="130"/>
      <c r="Z22" s="130"/>
      <c r="AA22" s="130"/>
      <c r="AB22" s="130"/>
      <c r="AC22" s="130"/>
      <c r="AD22" s="42"/>
      <c r="AE22" s="42"/>
    </row>
    <row r="23" spans="2:31" x14ac:dyDescent="0.3">
      <c r="B23" s="241"/>
      <c r="C23" s="153">
        <v>10</v>
      </c>
      <c r="D23" s="205" t="s">
        <v>264</v>
      </c>
      <c r="E23" s="141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  <c r="AA23" s="130"/>
      <c r="AB23" s="130"/>
      <c r="AC23" s="130"/>
      <c r="AD23" s="42"/>
      <c r="AE23" s="42"/>
    </row>
    <row r="24" spans="2:31" ht="42" customHeight="1" x14ac:dyDescent="0.3">
      <c r="B24" s="241"/>
      <c r="C24" s="154">
        <v>11</v>
      </c>
      <c r="D24" s="152" t="s">
        <v>265</v>
      </c>
      <c r="E24" s="157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0"/>
      <c r="W24" s="130"/>
      <c r="X24" s="130"/>
      <c r="Y24" s="130"/>
      <c r="Z24" s="130"/>
      <c r="AA24" s="130"/>
      <c r="AB24" s="130"/>
      <c r="AC24" s="130"/>
      <c r="AD24" s="42"/>
      <c r="AE24" s="42"/>
    </row>
    <row r="25" spans="2:31" ht="37.5" customHeight="1" x14ac:dyDescent="0.3">
      <c r="B25" s="241"/>
      <c r="C25" s="154">
        <v>12</v>
      </c>
      <c r="D25" s="152" t="s">
        <v>442</v>
      </c>
      <c r="E25" s="157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0"/>
      <c r="T25" s="130"/>
      <c r="U25" s="130"/>
      <c r="V25" s="130"/>
      <c r="W25" s="130"/>
      <c r="X25" s="130"/>
      <c r="Y25" s="130"/>
      <c r="Z25" s="130"/>
      <c r="AA25" s="130"/>
      <c r="AB25" s="130"/>
      <c r="AC25" s="130"/>
      <c r="AD25" s="42"/>
      <c r="AE25" s="42"/>
    </row>
    <row r="26" spans="2:31" ht="20.25" customHeight="1" x14ac:dyDescent="0.3">
      <c r="B26" s="241"/>
      <c r="C26" s="154">
        <v>13</v>
      </c>
      <c r="D26" s="152" t="s">
        <v>267</v>
      </c>
      <c r="E26" s="36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</row>
    <row r="27" spans="2:31" ht="39.6" x14ac:dyDescent="0.3">
      <c r="B27" s="241"/>
      <c r="C27" s="154">
        <v>14</v>
      </c>
      <c r="D27" s="152" t="s">
        <v>293</v>
      </c>
      <c r="E27" s="36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</row>
    <row r="28" spans="2:31" ht="43.5" customHeight="1" x14ac:dyDescent="0.3">
      <c r="B28" s="241"/>
      <c r="C28" s="154">
        <v>15</v>
      </c>
      <c r="D28" s="152" t="s">
        <v>294</v>
      </c>
      <c r="E28" s="36"/>
      <c r="F28" s="42"/>
      <c r="G28" s="42"/>
      <c r="H28" s="42"/>
      <c r="I28" s="42"/>
      <c r="J28" s="42"/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</row>
    <row r="29" spans="2:31" ht="27.75" customHeight="1" x14ac:dyDescent="0.3">
      <c r="B29" s="242" t="s">
        <v>275</v>
      </c>
      <c r="C29" s="153">
        <v>16</v>
      </c>
      <c r="D29" s="150" t="s">
        <v>295</v>
      </c>
      <c r="E29" s="36"/>
      <c r="F29" s="42"/>
      <c r="G29" s="42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</row>
    <row r="30" spans="2:31" ht="30.75" customHeight="1" x14ac:dyDescent="0.3">
      <c r="B30" s="242"/>
      <c r="C30" s="153">
        <v>17</v>
      </c>
      <c r="D30" s="150" t="s">
        <v>296</v>
      </c>
      <c r="E30" s="38"/>
      <c r="F30" s="42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</row>
    <row r="31" spans="2:31" ht="27.75" customHeight="1" x14ac:dyDescent="0.3">
      <c r="B31" s="295"/>
      <c r="C31" s="154">
        <v>18</v>
      </c>
      <c r="D31" s="151" t="s">
        <v>273</v>
      </c>
      <c r="E31" s="14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0"/>
      <c r="V31" s="130"/>
      <c r="W31" s="130"/>
      <c r="X31" s="130"/>
      <c r="Y31" s="130"/>
      <c r="Z31" s="130"/>
      <c r="AA31" s="130"/>
      <c r="AB31" s="130"/>
      <c r="AC31" s="42"/>
      <c r="AD31" s="42"/>
      <c r="AE31" s="42"/>
    </row>
    <row r="32" spans="2:31" ht="27" customHeight="1" x14ac:dyDescent="0.3">
      <c r="B32" s="236" t="s">
        <v>274</v>
      </c>
      <c r="C32" s="153">
        <v>19</v>
      </c>
      <c r="D32" s="131" t="s">
        <v>276</v>
      </c>
      <c r="E32" s="141"/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  <c r="W32" s="130"/>
      <c r="X32" s="130"/>
      <c r="Y32" s="130"/>
      <c r="Z32" s="130"/>
      <c r="AA32" s="130"/>
      <c r="AB32" s="130"/>
      <c r="AC32" s="42"/>
      <c r="AD32" s="42"/>
      <c r="AE32" s="42"/>
    </row>
    <row r="33" spans="2:31" ht="40.5" customHeight="1" x14ac:dyDescent="0.3">
      <c r="B33" s="234"/>
      <c r="C33" s="154">
        <v>20</v>
      </c>
      <c r="D33" s="131" t="s">
        <v>297</v>
      </c>
      <c r="E33" s="141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  <c r="W33" s="130"/>
      <c r="X33" s="130"/>
      <c r="Y33" s="130"/>
      <c r="Z33" s="130"/>
      <c r="AA33" s="130"/>
      <c r="AB33" s="130"/>
      <c r="AC33" s="42"/>
      <c r="AD33" s="42"/>
      <c r="AE33" s="42"/>
    </row>
    <row r="34" spans="2:31" ht="31.5" customHeight="1" x14ac:dyDescent="0.3">
      <c r="B34" s="234"/>
      <c r="C34" s="154">
        <v>21</v>
      </c>
      <c r="D34" s="131" t="s">
        <v>298</v>
      </c>
      <c r="E34" s="141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  <c r="W34" s="130"/>
      <c r="X34" s="130"/>
      <c r="Y34" s="130"/>
      <c r="Z34" s="130"/>
      <c r="AA34" s="130"/>
      <c r="AB34" s="130"/>
      <c r="AC34" s="42"/>
      <c r="AD34" s="42"/>
      <c r="AE34" s="42"/>
    </row>
    <row r="35" spans="2:31" ht="30" customHeight="1" x14ac:dyDescent="0.3">
      <c r="B35" s="235"/>
      <c r="C35" s="154">
        <v>22</v>
      </c>
      <c r="D35" s="131" t="s">
        <v>299</v>
      </c>
      <c r="E35" s="141"/>
      <c r="F35" s="130"/>
      <c r="G35" s="130"/>
      <c r="H35" s="130"/>
      <c r="I35" s="130"/>
      <c r="J35" s="130"/>
      <c r="K35" s="130"/>
      <c r="L35" s="130"/>
      <c r="M35" s="130"/>
      <c r="N35" s="130"/>
      <c r="O35" s="130"/>
      <c r="P35" s="130"/>
      <c r="Q35" s="130"/>
      <c r="R35" s="130"/>
      <c r="S35" s="130"/>
      <c r="T35" s="130"/>
      <c r="U35" s="130"/>
      <c r="V35" s="130"/>
      <c r="W35" s="130"/>
      <c r="X35" s="130"/>
      <c r="Y35" s="130"/>
      <c r="Z35" s="130"/>
      <c r="AA35" s="130"/>
      <c r="AB35" s="130"/>
      <c r="AC35" s="42"/>
      <c r="AD35" s="42"/>
      <c r="AE35" s="42"/>
    </row>
    <row r="36" spans="2:31" ht="25.5" customHeight="1" x14ac:dyDescent="0.3">
      <c r="B36" s="236" t="s">
        <v>277</v>
      </c>
      <c r="C36" s="154">
        <v>23</v>
      </c>
      <c r="D36" s="131" t="s">
        <v>300</v>
      </c>
      <c r="E36" s="39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</row>
    <row r="37" spans="2:31" ht="27.75" customHeight="1" x14ac:dyDescent="0.3">
      <c r="B37" s="234"/>
      <c r="C37" s="154">
        <v>24</v>
      </c>
      <c r="D37" s="132" t="s">
        <v>280</v>
      </c>
      <c r="E37" s="36"/>
      <c r="F37" s="42"/>
      <c r="G37" s="42"/>
      <c r="H37" s="42"/>
      <c r="I37" s="42"/>
      <c r="J37" s="42"/>
      <c r="K37" s="42"/>
      <c r="L37" s="42"/>
      <c r="M37" s="42"/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</row>
    <row r="38" spans="2:31" ht="27" x14ac:dyDescent="0.3">
      <c r="B38" s="234"/>
      <c r="C38" s="154">
        <v>25</v>
      </c>
      <c r="D38" s="131" t="s">
        <v>301</v>
      </c>
      <c r="E38" s="36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</row>
    <row r="39" spans="2:31" ht="18" customHeight="1" x14ac:dyDescent="0.3">
      <c r="B39" s="234"/>
      <c r="C39" s="154">
        <v>26</v>
      </c>
      <c r="D39" s="131" t="s">
        <v>302</v>
      </c>
      <c r="E39" s="36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</row>
    <row r="40" spans="2:31" ht="26.25" customHeight="1" x14ac:dyDescent="0.3">
      <c r="B40" s="234"/>
      <c r="C40" s="154">
        <v>27</v>
      </c>
      <c r="D40" s="131" t="s">
        <v>303</v>
      </c>
      <c r="E40" s="39"/>
      <c r="F40" s="42"/>
      <c r="G40" s="42"/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</row>
    <row r="41" spans="2:31" ht="27" x14ac:dyDescent="0.3">
      <c r="B41" s="234"/>
      <c r="C41" s="154">
        <v>28</v>
      </c>
      <c r="D41" s="132" t="s">
        <v>281</v>
      </c>
      <c r="E41" s="42"/>
      <c r="F41" s="42"/>
      <c r="G41" s="42"/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</row>
    <row r="42" spans="2:31" ht="40.200000000000003" x14ac:dyDescent="0.3">
      <c r="B42" s="234"/>
      <c r="C42" s="154">
        <v>29</v>
      </c>
      <c r="D42" s="131" t="s">
        <v>285</v>
      </c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</row>
    <row r="43" spans="2:31" ht="28.5" customHeight="1" x14ac:dyDescent="0.3">
      <c r="B43" s="235"/>
      <c r="C43" s="154">
        <v>30</v>
      </c>
      <c r="D43" s="131" t="s">
        <v>282</v>
      </c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</row>
    <row r="44" spans="2:31" ht="38.4" customHeight="1" x14ac:dyDescent="0.3">
      <c r="B44" s="201" t="s">
        <v>278</v>
      </c>
      <c r="C44" s="154">
        <v>31</v>
      </c>
      <c r="D44" s="131" t="s">
        <v>283</v>
      </c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</row>
    <row r="45" spans="2:31" x14ac:dyDescent="0.3">
      <c r="C45" s="16" t="s">
        <v>143</v>
      </c>
      <c r="E45" s="75" t="s">
        <v>23</v>
      </c>
      <c r="F45" s="65">
        <f>SUM(F14:F44)</f>
        <v>0</v>
      </c>
      <c r="G45" s="65">
        <f t="shared" ref="G45:AE45" si="0">SUM(G14:G44)</f>
        <v>0</v>
      </c>
      <c r="H45" s="65">
        <f t="shared" si="0"/>
        <v>0</v>
      </c>
      <c r="I45" s="65">
        <f t="shared" si="0"/>
        <v>0</v>
      </c>
      <c r="J45" s="65">
        <f t="shared" si="0"/>
        <v>0</v>
      </c>
      <c r="K45" s="65">
        <f t="shared" si="0"/>
        <v>0</v>
      </c>
      <c r="L45" s="65">
        <f t="shared" si="0"/>
        <v>0</v>
      </c>
      <c r="M45" s="65">
        <f t="shared" si="0"/>
        <v>0</v>
      </c>
      <c r="N45" s="65">
        <f t="shared" si="0"/>
        <v>0</v>
      </c>
      <c r="O45" s="65">
        <f t="shared" si="0"/>
        <v>0</v>
      </c>
      <c r="P45" s="65">
        <f t="shared" si="0"/>
        <v>0</v>
      </c>
      <c r="Q45" s="65">
        <f t="shared" si="0"/>
        <v>0</v>
      </c>
      <c r="R45" s="65">
        <f t="shared" si="0"/>
        <v>0</v>
      </c>
      <c r="S45" s="65">
        <f t="shared" si="0"/>
        <v>0</v>
      </c>
      <c r="T45" s="65">
        <f t="shared" si="0"/>
        <v>0</v>
      </c>
      <c r="U45" s="65">
        <f t="shared" si="0"/>
        <v>0</v>
      </c>
      <c r="V45" s="65">
        <f t="shared" si="0"/>
        <v>0</v>
      </c>
      <c r="W45" s="65">
        <f t="shared" si="0"/>
        <v>0</v>
      </c>
      <c r="X45" s="65"/>
      <c r="Y45" s="65"/>
      <c r="Z45" s="65"/>
      <c r="AA45" s="65"/>
      <c r="AB45" s="65"/>
      <c r="AC45" s="65">
        <f t="shared" si="0"/>
        <v>0</v>
      </c>
      <c r="AD45" s="65">
        <f t="shared" si="0"/>
        <v>0</v>
      </c>
      <c r="AE45" s="65">
        <f t="shared" si="0"/>
        <v>0</v>
      </c>
    </row>
    <row r="46" spans="2:31" x14ac:dyDescent="0.3">
      <c r="C46" s="54" t="s">
        <v>2</v>
      </c>
      <c r="E46" s="75" t="s">
        <v>24</v>
      </c>
      <c r="F46" s="52">
        <f t="shared" ref="F46:AE46" si="1">(F45*100)/31</f>
        <v>0</v>
      </c>
      <c r="G46" s="52">
        <f t="shared" si="1"/>
        <v>0</v>
      </c>
      <c r="H46" s="52">
        <f t="shared" si="1"/>
        <v>0</v>
      </c>
      <c r="I46" s="52">
        <f t="shared" si="1"/>
        <v>0</v>
      </c>
      <c r="J46" s="52">
        <f t="shared" si="1"/>
        <v>0</v>
      </c>
      <c r="K46" s="52">
        <f t="shared" si="1"/>
        <v>0</v>
      </c>
      <c r="L46" s="52">
        <f t="shared" si="1"/>
        <v>0</v>
      </c>
      <c r="M46" s="52">
        <f t="shared" si="1"/>
        <v>0</v>
      </c>
      <c r="N46" s="52">
        <f t="shared" si="1"/>
        <v>0</v>
      </c>
      <c r="O46" s="52">
        <f t="shared" si="1"/>
        <v>0</v>
      </c>
      <c r="P46" s="52">
        <f t="shared" si="1"/>
        <v>0</v>
      </c>
      <c r="Q46" s="52">
        <f t="shared" si="1"/>
        <v>0</v>
      </c>
      <c r="R46" s="52">
        <f t="shared" si="1"/>
        <v>0</v>
      </c>
      <c r="S46" s="52">
        <f t="shared" si="1"/>
        <v>0</v>
      </c>
      <c r="T46" s="52">
        <f t="shared" si="1"/>
        <v>0</v>
      </c>
      <c r="U46" s="52">
        <f t="shared" si="1"/>
        <v>0</v>
      </c>
      <c r="V46" s="52">
        <f t="shared" si="1"/>
        <v>0</v>
      </c>
      <c r="W46" s="52">
        <f t="shared" si="1"/>
        <v>0</v>
      </c>
      <c r="X46" s="52"/>
      <c r="Y46" s="52"/>
      <c r="Z46" s="52"/>
      <c r="AA46" s="52"/>
      <c r="AB46" s="52"/>
      <c r="AC46" s="52">
        <f t="shared" si="1"/>
        <v>0</v>
      </c>
      <c r="AD46" s="52">
        <f t="shared" si="1"/>
        <v>0</v>
      </c>
      <c r="AE46" s="52">
        <f t="shared" si="1"/>
        <v>0</v>
      </c>
    </row>
    <row r="47" spans="2:31" ht="15.6" x14ac:dyDescent="0.3">
      <c r="C47" s="54" t="s">
        <v>27</v>
      </c>
      <c r="E47" s="76" t="s">
        <v>99</v>
      </c>
      <c r="F47" s="313"/>
      <c r="G47" s="313"/>
      <c r="H47" s="313"/>
      <c r="I47" s="313"/>
      <c r="J47" s="313"/>
      <c r="K47" s="313"/>
      <c r="L47" s="313"/>
      <c r="M47" s="313"/>
      <c r="N47" s="313"/>
      <c r="O47" s="313"/>
      <c r="P47" s="313"/>
      <c r="Q47" s="313"/>
      <c r="R47" s="313"/>
      <c r="S47" s="313"/>
      <c r="T47" s="313"/>
      <c r="U47" s="313"/>
      <c r="V47" s="313"/>
      <c r="W47" s="313"/>
      <c r="X47" s="313"/>
      <c r="Y47" s="313"/>
      <c r="Z47" s="313"/>
      <c r="AA47" s="313"/>
      <c r="AB47" s="313"/>
      <c r="AC47" s="313"/>
      <c r="AD47" s="313"/>
      <c r="AE47" s="313"/>
    </row>
    <row r="48" spans="2:31" ht="21" x14ac:dyDescent="0.3">
      <c r="C48" s="54" t="s">
        <v>141</v>
      </c>
      <c r="E48" s="76" t="s">
        <v>98</v>
      </c>
      <c r="F48" s="314"/>
      <c r="G48" s="314"/>
      <c r="H48" s="314"/>
      <c r="I48" s="314"/>
      <c r="J48" s="314"/>
      <c r="K48" s="314"/>
      <c r="L48" s="314"/>
      <c r="M48" s="314"/>
      <c r="N48" s="314"/>
      <c r="O48" s="314"/>
      <c r="P48" s="314"/>
      <c r="Q48" s="314"/>
      <c r="R48" s="314"/>
      <c r="S48" s="314"/>
      <c r="T48" s="314"/>
      <c r="U48" s="314"/>
      <c r="V48" s="314"/>
      <c r="W48" s="314"/>
      <c r="X48" s="314"/>
      <c r="Y48" s="314"/>
      <c r="Z48" s="314"/>
      <c r="AA48" s="314"/>
      <c r="AB48" s="314"/>
      <c r="AC48" s="314"/>
      <c r="AD48" s="314"/>
      <c r="AE48" s="314"/>
    </row>
    <row r="49" spans="3:3" x14ac:dyDescent="0.3">
      <c r="C49" s="54" t="s">
        <v>142</v>
      </c>
    </row>
  </sheetData>
  <mergeCells count="12">
    <mergeCell ref="B7:W7"/>
    <mergeCell ref="N9:P9"/>
    <mergeCell ref="B14:B28"/>
    <mergeCell ref="B29:B31"/>
    <mergeCell ref="B32:B35"/>
    <mergeCell ref="B36:B43"/>
    <mergeCell ref="B12:B13"/>
    <mergeCell ref="C12:C13"/>
    <mergeCell ref="D12:D13"/>
    <mergeCell ref="E12:E13"/>
    <mergeCell ref="F47:AE47"/>
    <mergeCell ref="F48:AE48"/>
  </mergeCells>
  <pageMargins left="0.7" right="0.7" top="0.75" bottom="0.75" header="0.3" footer="0.3"/>
  <pageSetup orientation="portrait" verticalDpi="4294967295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AE49"/>
  <sheetViews>
    <sheetView topLeftCell="A4" zoomScaleNormal="100" workbookViewId="0">
      <selection activeCell="E9" sqref="E9"/>
    </sheetView>
  </sheetViews>
  <sheetFormatPr baseColWidth="10" defaultColWidth="11.44140625" defaultRowHeight="14.4" x14ac:dyDescent="0.3"/>
  <cols>
    <col min="1" max="1" width="5.6640625" style="16" customWidth="1"/>
    <col min="2" max="2" width="7.33203125" style="16" customWidth="1"/>
    <col min="3" max="3" width="5" style="16" customWidth="1"/>
    <col min="4" max="4" width="50.33203125" style="16" customWidth="1"/>
    <col min="5" max="5" width="19" style="16" customWidth="1"/>
    <col min="6" max="7" width="5.33203125" style="16" customWidth="1"/>
    <col min="8" max="20" width="5" style="16" customWidth="1"/>
    <col min="21" max="26" width="4.77734375" style="16" customWidth="1"/>
    <col min="27" max="16384" width="11.44140625" style="16"/>
  </cols>
  <sheetData>
    <row r="7" spans="2:31" ht="17.399999999999999" customHeight="1" x14ac:dyDescent="0.3">
      <c r="B7" s="238" t="s">
        <v>304</v>
      </c>
      <c r="C7" s="238"/>
      <c r="D7" s="238"/>
      <c r="E7" s="238"/>
      <c r="F7" s="238"/>
      <c r="G7" s="238"/>
      <c r="H7" s="238"/>
      <c r="I7" s="238"/>
      <c r="J7" s="238"/>
      <c r="K7" s="238"/>
      <c r="L7" s="238"/>
      <c r="M7" s="238"/>
      <c r="N7" s="238"/>
      <c r="O7" s="238"/>
      <c r="P7" s="238"/>
      <c r="Q7" s="238"/>
      <c r="R7" s="238"/>
      <c r="S7" s="238"/>
      <c r="T7" s="238"/>
      <c r="U7" s="238"/>
      <c r="V7" s="229"/>
      <c r="W7" s="229"/>
    </row>
    <row r="8" spans="2:31" ht="17.399999999999999" customHeight="1" x14ac:dyDescent="0.3">
      <c r="B8" s="170"/>
      <c r="C8" s="170"/>
      <c r="D8" s="170"/>
      <c r="E8" s="170"/>
      <c r="F8" s="170"/>
      <c r="G8" s="170"/>
      <c r="H8" s="170"/>
      <c r="I8" s="191"/>
      <c r="J8" s="191"/>
      <c r="K8" s="191"/>
      <c r="L8" s="170"/>
      <c r="M8" s="170"/>
      <c r="N8" s="170"/>
      <c r="O8" s="170"/>
      <c r="P8" s="170"/>
      <c r="Q8" s="170"/>
      <c r="R8" s="229"/>
      <c r="S8" s="170"/>
      <c r="T8" s="229"/>
      <c r="U8" s="170"/>
      <c r="V8" s="229"/>
      <c r="W8" s="229"/>
    </row>
    <row r="9" spans="2:31" ht="18.75" customHeight="1" x14ac:dyDescent="0.3">
      <c r="B9" s="28"/>
      <c r="C9" s="66" t="s">
        <v>321</v>
      </c>
      <c r="D9" s="45" t="s">
        <v>502</v>
      </c>
      <c r="F9" s="106"/>
      <c r="G9" s="106"/>
      <c r="L9" s="106"/>
      <c r="M9" s="106"/>
      <c r="N9" s="106"/>
      <c r="O9" s="106"/>
      <c r="P9" s="106"/>
      <c r="Q9" s="106"/>
      <c r="R9" s="106"/>
      <c r="S9" s="106"/>
      <c r="T9" s="106"/>
      <c r="U9" s="66" t="s">
        <v>0</v>
      </c>
      <c r="V9" s="66"/>
      <c r="W9" s="66"/>
      <c r="X9" s="312"/>
      <c r="Y9" s="312"/>
      <c r="Z9" s="312"/>
      <c r="AA9" s="31"/>
      <c r="AB9" s="31"/>
      <c r="AC9" s="31"/>
      <c r="AD9" s="31"/>
      <c r="AE9" s="31"/>
    </row>
    <row r="10" spans="2:31" ht="18.75" customHeight="1" x14ac:dyDescent="0.3">
      <c r="B10" s="28"/>
      <c r="C10" s="29"/>
      <c r="D10" s="70"/>
      <c r="E10" s="29"/>
      <c r="F10" s="71"/>
      <c r="G10" s="71"/>
      <c r="H10" s="71"/>
      <c r="I10" s="71"/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</row>
    <row r="11" spans="2:31" ht="12.75" customHeight="1" x14ac:dyDescent="0.3">
      <c r="B11" s="28"/>
      <c r="C11" s="29"/>
      <c r="D11" s="31"/>
      <c r="E11" s="41"/>
      <c r="F11" s="46"/>
      <c r="G11" s="46"/>
      <c r="H11" s="121"/>
      <c r="I11" s="121"/>
      <c r="J11" s="121"/>
      <c r="K11" s="121"/>
      <c r="L11" s="122"/>
      <c r="M11" s="122"/>
      <c r="N11" s="47"/>
      <c r="O11" s="47"/>
      <c r="P11" s="47"/>
      <c r="Q11" s="47"/>
      <c r="R11" s="47"/>
      <c r="S11" s="47"/>
      <c r="T11" s="47"/>
    </row>
    <row r="12" spans="2:31" ht="200.25" customHeight="1" x14ac:dyDescent="0.3">
      <c r="B12" s="243" t="s">
        <v>258</v>
      </c>
      <c r="C12" s="276" t="s">
        <v>8</v>
      </c>
      <c r="D12" s="276" t="s">
        <v>9</v>
      </c>
      <c r="E12" s="276" t="s">
        <v>317</v>
      </c>
      <c r="F12" s="101" t="s">
        <v>103</v>
      </c>
      <c r="G12" s="102" t="s">
        <v>72</v>
      </c>
      <c r="H12" s="102" t="s">
        <v>73</v>
      </c>
      <c r="I12" s="102" t="s">
        <v>413</v>
      </c>
      <c r="J12" s="102" t="s">
        <v>414</v>
      </c>
      <c r="K12" s="102" t="s">
        <v>119</v>
      </c>
      <c r="L12" s="102" t="s">
        <v>120</v>
      </c>
      <c r="M12" s="102" t="s">
        <v>415</v>
      </c>
      <c r="N12" s="102" t="s">
        <v>416</v>
      </c>
      <c r="O12" s="102" t="s">
        <v>417</v>
      </c>
      <c r="P12" s="102" t="s">
        <v>121</v>
      </c>
      <c r="Q12" s="102" t="s">
        <v>126</v>
      </c>
      <c r="R12" s="102" t="s">
        <v>499</v>
      </c>
      <c r="S12" s="101" t="s">
        <v>324</v>
      </c>
      <c r="T12" s="102" t="s">
        <v>323</v>
      </c>
      <c r="U12" s="102" t="s">
        <v>498</v>
      </c>
      <c r="V12" s="102" t="s">
        <v>500</v>
      </c>
      <c r="W12" s="102" t="s">
        <v>500</v>
      </c>
      <c r="X12" s="232" t="s">
        <v>291</v>
      </c>
      <c r="Y12" s="232" t="s">
        <v>291</v>
      </c>
      <c r="Z12" s="232" t="s">
        <v>291</v>
      </c>
    </row>
    <row r="13" spans="2:31" ht="43.2" customHeight="1" x14ac:dyDescent="0.3">
      <c r="B13" s="244"/>
      <c r="C13" s="277"/>
      <c r="D13" s="277"/>
      <c r="E13" s="277"/>
      <c r="F13" s="101" t="s">
        <v>408</v>
      </c>
      <c r="G13" s="102" t="s">
        <v>408</v>
      </c>
      <c r="H13" s="102" t="s">
        <v>408</v>
      </c>
      <c r="I13" s="102" t="s">
        <v>408</v>
      </c>
      <c r="J13" s="102" t="s">
        <v>408</v>
      </c>
      <c r="K13" s="102" t="s">
        <v>409</v>
      </c>
      <c r="L13" s="102" t="s">
        <v>409</v>
      </c>
      <c r="M13" s="102" t="s">
        <v>409</v>
      </c>
      <c r="N13" s="102" t="s">
        <v>410</v>
      </c>
      <c r="O13" s="102" t="s">
        <v>410</v>
      </c>
      <c r="P13" s="102" t="s">
        <v>410</v>
      </c>
      <c r="Q13" s="102" t="s">
        <v>410</v>
      </c>
      <c r="R13" s="102"/>
      <c r="S13" s="102" t="s">
        <v>411</v>
      </c>
      <c r="T13" s="102" t="s">
        <v>412</v>
      </c>
      <c r="U13" s="102" t="s">
        <v>497</v>
      </c>
      <c r="V13" s="324"/>
      <c r="W13" s="324"/>
      <c r="X13" s="164" t="s">
        <v>290</v>
      </c>
      <c r="Y13" s="164" t="s">
        <v>288</v>
      </c>
      <c r="Z13" s="74" t="s">
        <v>289</v>
      </c>
    </row>
    <row r="14" spans="2:31" ht="24.75" customHeight="1" x14ac:dyDescent="0.3">
      <c r="B14" s="266" t="s">
        <v>259</v>
      </c>
      <c r="C14" s="153">
        <v>1</v>
      </c>
      <c r="D14" s="150" t="s">
        <v>268</v>
      </c>
      <c r="E14" s="150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2"/>
      <c r="Z14" s="43"/>
    </row>
    <row r="15" spans="2:31" ht="23.25" customHeight="1" x14ac:dyDescent="0.3">
      <c r="B15" s="267"/>
      <c r="C15" s="154">
        <v>2</v>
      </c>
      <c r="D15" s="151" t="s">
        <v>436</v>
      </c>
      <c r="E15" s="150"/>
      <c r="F15" s="43"/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3"/>
      <c r="X15" s="43"/>
      <c r="Y15" s="42"/>
      <c r="Z15" s="43"/>
    </row>
    <row r="16" spans="2:31" ht="36" customHeight="1" x14ac:dyDescent="0.3">
      <c r="B16" s="267"/>
      <c r="C16" s="154">
        <v>3</v>
      </c>
      <c r="D16" s="152" t="s">
        <v>260</v>
      </c>
      <c r="E16" s="150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2"/>
      <c r="Z16" s="43"/>
    </row>
    <row r="17" spans="2:26" ht="40.5" customHeight="1" x14ac:dyDescent="0.3">
      <c r="B17" s="267"/>
      <c r="C17" s="154">
        <v>4</v>
      </c>
      <c r="D17" s="152" t="s">
        <v>270</v>
      </c>
      <c r="E17" s="150"/>
      <c r="F17" s="43"/>
      <c r="G17" s="43"/>
      <c r="H17" s="43"/>
      <c r="I17" s="43"/>
      <c r="J17" s="43"/>
      <c r="K17" s="43"/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43"/>
      <c r="W17" s="43"/>
      <c r="X17" s="43"/>
      <c r="Y17" s="42"/>
      <c r="Z17" s="43"/>
    </row>
    <row r="18" spans="2:26" ht="25.5" customHeight="1" x14ac:dyDescent="0.3">
      <c r="B18" s="267"/>
      <c r="C18" s="153">
        <v>5</v>
      </c>
      <c r="D18" s="152" t="s">
        <v>271</v>
      </c>
      <c r="E18" s="150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42"/>
      <c r="Z18" s="43"/>
    </row>
    <row r="19" spans="2:26" ht="33" customHeight="1" x14ac:dyDescent="0.3">
      <c r="B19" s="267"/>
      <c r="C19" s="154">
        <v>6</v>
      </c>
      <c r="D19" s="151" t="s">
        <v>261</v>
      </c>
      <c r="E19" s="151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42"/>
      <c r="Z19" s="43"/>
    </row>
    <row r="20" spans="2:26" ht="29.4" customHeight="1" x14ac:dyDescent="0.3">
      <c r="B20" s="267"/>
      <c r="C20" s="155">
        <v>7</v>
      </c>
      <c r="D20" s="151" t="s">
        <v>272</v>
      </c>
      <c r="E20" s="151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2"/>
      <c r="Z20" s="43"/>
    </row>
    <row r="21" spans="2:26" ht="20.100000000000001" customHeight="1" x14ac:dyDescent="0.3">
      <c r="B21" s="267"/>
      <c r="C21" s="156">
        <v>8</v>
      </c>
      <c r="D21" s="152" t="s">
        <v>262</v>
      </c>
      <c r="E21" s="157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43"/>
      <c r="Y21" s="42"/>
      <c r="Z21" s="43"/>
    </row>
    <row r="22" spans="2:26" ht="30" customHeight="1" x14ac:dyDescent="0.3">
      <c r="B22" s="267"/>
      <c r="C22" s="154">
        <v>9</v>
      </c>
      <c r="D22" s="152" t="s">
        <v>263</v>
      </c>
      <c r="E22" s="157"/>
      <c r="F22" s="149"/>
      <c r="G22" s="149"/>
      <c r="H22" s="149"/>
      <c r="I22" s="149"/>
      <c r="J22" s="149"/>
      <c r="K22" s="149"/>
      <c r="L22" s="149"/>
      <c r="M22" s="149"/>
      <c r="N22" s="149"/>
      <c r="O22" s="149"/>
      <c r="P22" s="149"/>
      <c r="Q22" s="149"/>
      <c r="R22" s="149"/>
      <c r="S22" s="149"/>
      <c r="T22" s="149"/>
      <c r="U22" s="149"/>
      <c r="V22" s="149"/>
      <c r="W22" s="149"/>
      <c r="X22" s="43"/>
      <c r="Y22" s="42"/>
      <c r="Z22" s="43"/>
    </row>
    <row r="23" spans="2:26" ht="44.25" customHeight="1" x14ac:dyDescent="0.3">
      <c r="B23" s="267"/>
      <c r="C23" s="154">
        <v>11</v>
      </c>
      <c r="D23" s="152" t="s">
        <v>265</v>
      </c>
      <c r="E23" s="157" t="s">
        <v>292</v>
      </c>
      <c r="F23" s="149"/>
      <c r="G23" s="149"/>
      <c r="H23" s="149"/>
      <c r="I23" s="149"/>
      <c r="J23" s="149"/>
      <c r="K23" s="149"/>
      <c r="L23" s="149"/>
      <c r="M23" s="149"/>
      <c r="N23" s="149"/>
      <c r="O23" s="149"/>
      <c r="P23" s="149"/>
      <c r="Q23" s="149"/>
      <c r="R23" s="149"/>
      <c r="S23" s="149"/>
      <c r="T23" s="149"/>
      <c r="U23" s="149"/>
      <c r="V23" s="149"/>
      <c r="W23" s="149"/>
      <c r="X23" s="43"/>
      <c r="Y23" s="42"/>
      <c r="Z23" s="43"/>
    </row>
    <row r="24" spans="2:26" ht="41.25" customHeight="1" x14ac:dyDescent="0.3">
      <c r="B24" s="267"/>
      <c r="C24" s="154">
        <v>12</v>
      </c>
      <c r="D24" s="152" t="s">
        <v>442</v>
      </c>
      <c r="E24" s="157" t="s">
        <v>292</v>
      </c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  <c r="R24" s="149"/>
      <c r="S24" s="149"/>
      <c r="T24" s="149"/>
      <c r="U24" s="149"/>
      <c r="V24" s="149"/>
      <c r="W24" s="149"/>
      <c r="X24" s="43"/>
      <c r="Y24" s="42"/>
      <c r="Z24" s="43"/>
    </row>
    <row r="25" spans="2:26" ht="27" customHeight="1" x14ac:dyDescent="0.3">
      <c r="B25" s="267"/>
      <c r="C25" s="154">
        <v>13</v>
      </c>
      <c r="D25" s="152" t="s">
        <v>267</v>
      </c>
      <c r="E25" s="157"/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  <c r="R25" s="149"/>
      <c r="S25" s="149"/>
      <c r="T25" s="149"/>
      <c r="U25" s="149"/>
      <c r="V25" s="149"/>
      <c r="W25" s="149"/>
      <c r="X25" s="43"/>
      <c r="Y25" s="42"/>
      <c r="Z25" s="43"/>
    </row>
    <row r="26" spans="2:26" ht="39.75" customHeight="1" x14ac:dyDescent="0.3">
      <c r="B26" s="267"/>
      <c r="C26" s="154">
        <v>14</v>
      </c>
      <c r="D26" s="152" t="s">
        <v>293</v>
      </c>
      <c r="E26" s="151"/>
      <c r="F26" s="43"/>
      <c r="G26" s="43"/>
      <c r="H26" s="43"/>
      <c r="I26" s="43"/>
      <c r="J26" s="43"/>
      <c r="K26" s="149"/>
      <c r="L26" s="149"/>
      <c r="M26" s="149"/>
      <c r="N26" s="149"/>
      <c r="O26" s="149"/>
      <c r="P26" s="149"/>
      <c r="Q26" s="149"/>
      <c r="R26" s="149"/>
      <c r="S26" s="43"/>
      <c r="T26" s="43"/>
      <c r="U26" s="43"/>
      <c r="V26" s="43"/>
      <c r="W26" s="43"/>
      <c r="X26" s="43"/>
      <c r="Y26" s="42"/>
      <c r="Z26" s="43"/>
    </row>
    <row r="27" spans="2:26" ht="41.25" customHeight="1" x14ac:dyDescent="0.3">
      <c r="B27" s="267"/>
      <c r="C27" s="154">
        <v>15</v>
      </c>
      <c r="D27" s="152" t="s">
        <v>294</v>
      </c>
      <c r="E27" s="151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2"/>
      <c r="Z27" s="43"/>
    </row>
    <row r="28" spans="2:26" ht="32.25" customHeight="1" x14ac:dyDescent="0.3">
      <c r="B28" s="265" t="s">
        <v>275</v>
      </c>
      <c r="C28" s="153">
        <v>16</v>
      </c>
      <c r="D28" s="150" t="s">
        <v>431</v>
      </c>
      <c r="E28" s="151"/>
      <c r="F28" s="43"/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2"/>
      <c r="Z28" s="43"/>
    </row>
    <row r="29" spans="2:26" ht="30" customHeight="1" x14ac:dyDescent="0.3">
      <c r="B29" s="265"/>
      <c r="C29" s="153">
        <v>17</v>
      </c>
      <c r="D29" s="150" t="s">
        <v>296</v>
      </c>
      <c r="E29" s="158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2"/>
      <c r="Z29" s="43"/>
    </row>
    <row r="30" spans="2:26" ht="29.25" customHeight="1" x14ac:dyDescent="0.3">
      <c r="B30" s="275"/>
      <c r="C30" s="154">
        <v>18</v>
      </c>
      <c r="D30" s="151" t="s">
        <v>273</v>
      </c>
      <c r="E30" s="161"/>
      <c r="F30" s="149"/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  <c r="R30" s="149"/>
      <c r="S30" s="149"/>
      <c r="T30" s="149"/>
      <c r="U30" s="149"/>
      <c r="V30" s="149"/>
      <c r="W30" s="149"/>
      <c r="X30" s="43"/>
      <c r="Y30" s="42"/>
      <c r="Z30" s="43"/>
    </row>
    <row r="31" spans="2:26" ht="31.5" customHeight="1" x14ac:dyDescent="0.3">
      <c r="B31" s="236" t="s">
        <v>274</v>
      </c>
      <c r="C31" s="153">
        <v>19</v>
      </c>
      <c r="D31" s="131" t="s">
        <v>276</v>
      </c>
      <c r="E31" s="157"/>
      <c r="F31" s="149"/>
      <c r="G31" s="149"/>
      <c r="H31" s="149"/>
      <c r="I31" s="149"/>
      <c r="J31" s="149"/>
      <c r="K31" s="149"/>
      <c r="L31" s="149"/>
      <c r="M31" s="149"/>
      <c r="N31" s="149"/>
      <c r="O31" s="149"/>
      <c r="P31" s="149"/>
      <c r="Q31" s="149"/>
      <c r="R31" s="149"/>
      <c r="S31" s="149"/>
      <c r="T31" s="149"/>
      <c r="U31" s="149"/>
      <c r="V31" s="149"/>
      <c r="W31" s="149"/>
      <c r="X31" s="43"/>
      <c r="Y31" s="42"/>
      <c r="Z31" s="43"/>
    </row>
    <row r="32" spans="2:26" ht="44.25" customHeight="1" x14ac:dyDescent="0.3">
      <c r="B32" s="234"/>
      <c r="C32" s="154">
        <v>20</v>
      </c>
      <c r="D32" s="131" t="s">
        <v>297</v>
      </c>
      <c r="E32" s="157"/>
      <c r="F32" s="149"/>
      <c r="G32" s="149"/>
      <c r="H32" s="149"/>
      <c r="I32" s="149"/>
      <c r="J32" s="149"/>
      <c r="K32" s="149"/>
      <c r="L32" s="149"/>
      <c r="M32" s="149"/>
      <c r="N32" s="149"/>
      <c r="O32" s="149"/>
      <c r="P32" s="149"/>
      <c r="Q32" s="149"/>
      <c r="R32" s="149"/>
      <c r="S32" s="149"/>
      <c r="T32" s="149"/>
      <c r="U32" s="149"/>
      <c r="V32" s="149"/>
      <c r="W32" s="149"/>
      <c r="X32" s="43"/>
      <c r="Y32" s="42"/>
      <c r="Z32" s="43"/>
    </row>
    <row r="33" spans="2:26" ht="31.2" customHeight="1" x14ac:dyDescent="0.3">
      <c r="B33" s="234"/>
      <c r="C33" s="154">
        <v>21</v>
      </c>
      <c r="D33" s="131" t="s">
        <v>298</v>
      </c>
      <c r="E33" s="157"/>
      <c r="F33" s="149"/>
      <c r="G33" s="149"/>
      <c r="H33" s="149"/>
      <c r="I33" s="149"/>
      <c r="J33" s="149"/>
      <c r="K33" s="149"/>
      <c r="L33" s="149"/>
      <c r="M33" s="149"/>
      <c r="N33" s="149"/>
      <c r="O33" s="149"/>
      <c r="P33" s="149"/>
      <c r="Q33" s="149"/>
      <c r="R33" s="149"/>
      <c r="S33" s="149"/>
      <c r="T33" s="149"/>
      <c r="U33" s="149"/>
      <c r="V33" s="149"/>
      <c r="W33" s="149"/>
      <c r="X33" s="43"/>
      <c r="Y33" s="42"/>
      <c r="Z33" s="43"/>
    </row>
    <row r="34" spans="2:26" ht="27.75" customHeight="1" x14ac:dyDescent="0.3">
      <c r="B34" s="235"/>
      <c r="C34" s="154">
        <v>22</v>
      </c>
      <c r="D34" s="131" t="s">
        <v>299</v>
      </c>
      <c r="E34" s="157"/>
      <c r="F34" s="149"/>
      <c r="G34" s="149"/>
      <c r="H34" s="149"/>
      <c r="I34" s="149"/>
      <c r="J34" s="149"/>
      <c r="K34" s="149"/>
      <c r="L34" s="149"/>
      <c r="M34" s="149"/>
      <c r="N34" s="149"/>
      <c r="O34" s="149"/>
      <c r="P34" s="149"/>
      <c r="Q34" s="149"/>
      <c r="R34" s="149"/>
      <c r="S34" s="149"/>
      <c r="T34" s="149"/>
      <c r="U34" s="149"/>
      <c r="V34" s="149"/>
      <c r="W34" s="149"/>
      <c r="X34" s="43"/>
      <c r="Y34" s="42"/>
      <c r="Z34" s="43"/>
    </row>
    <row r="35" spans="2:26" ht="30" customHeight="1" x14ac:dyDescent="0.3">
      <c r="B35" s="236" t="s">
        <v>277</v>
      </c>
      <c r="C35" s="154">
        <v>23</v>
      </c>
      <c r="D35" s="131" t="s">
        <v>300</v>
      </c>
      <c r="E35" s="150"/>
      <c r="F35" s="43"/>
      <c r="G35" s="43"/>
      <c r="H35" s="43"/>
      <c r="I35" s="43"/>
      <c r="J35" s="43"/>
      <c r="K35" s="43"/>
      <c r="L35" s="43"/>
      <c r="M35" s="43"/>
      <c r="N35" s="149"/>
      <c r="O35" s="149"/>
      <c r="P35" s="149"/>
      <c r="Q35" s="149"/>
      <c r="R35" s="149"/>
      <c r="S35" s="43"/>
      <c r="T35" s="43"/>
      <c r="U35" s="43"/>
      <c r="V35" s="43"/>
      <c r="W35" s="43"/>
      <c r="X35" s="43"/>
      <c r="Y35" s="42"/>
      <c r="Z35" s="43"/>
    </row>
    <row r="36" spans="2:26" ht="27" customHeight="1" x14ac:dyDescent="0.3">
      <c r="B36" s="234"/>
      <c r="C36" s="154">
        <v>24</v>
      </c>
      <c r="D36" s="132" t="s">
        <v>280</v>
      </c>
      <c r="E36" s="151"/>
      <c r="F36" s="43"/>
      <c r="G36" s="43"/>
      <c r="H36" s="43"/>
      <c r="I36" s="43"/>
      <c r="J36" s="43"/>
      <c r="K36" s="43"/>
      <c r="L36" s="43"/>
      <c r="M36" s="43"/>
      <c r="N36" s="149"/>
      <c r="O36" s="149"/>
      <c r="P36" s="149"/>
      <c r="Q36" s="149"/>
      <c r="R36" s="149"/>
      <c r="S36" s="43"/>
      <c r="T36" s="43"/>
      <c r="U36" s="43"/>
      <c r="V36" s="43"/>
      <c r="W36" s="43"/>
      <c r="X36" s="43"/>
      <c r="Y36" s="42"/>
      <c r="Z36" s="43"/>
    </row>
    <row r="37" spans="2:26" ht="31.95" customHeight="1" x14ac:dyDescent="0.3">
      <c r="B37" s="234"/>
      <c r="C37" s="154">
        <v>25</v>
      </c>
      <c r="D37" s="131" t="s">
        <v>301</v>
      </c>
      <c r="E37" s="151"/>
      <c r="F37" s="43"/>
      <c r="G37" s="43"/>
      <c r="H37" s="43"/>
      <c r="I37" s="43"/>
      <c r="J37" s="43"/>
      <c r="K37" s="43"/>
      <c r="L37" s="43"/>
      <c r="M37" s="43"/>
      <c r="N37" s="149"/>
      <c r="O37" s="149"/>
      <c r="P37" s="149"/>
      <c r="Q37" s="149"/>
      <c r="R37" s="149"/>
      <c r="S37" s="43"/>
      <c r="T37" s="43"/>
      <c r="U37" s="43"/>
      <c r="V37" s="43"/>
      <c r="W37" s="43"/>
      <c r="X37" s="43"/>
      <c r="Y37" s="42"/>
      <c r="Z37" s="43"/>
    </row>
    <row r="38" spans="2:26" ht="21.75" customHeight="1" x14ac:dyDescent="0.3">
      <c r="B38" s="234"/>
      <c r="C38" s="154">
        <v>26</v>
      </c>
      <c r="D38" s="131" t="s">
        <v>302</v>
      </c>
      <c r="E38" s="151"/>
      <c r="F38" s="43"/>
      <c r="G38" s="43"/>
      <c r="H38" s="43"/>
      <c r="I38" s="43"/>
      <c r="J38" s="43"/>
      <c r="K38" s="43"/>
      <c r="L38" s="43"/>
      <c r="M38" s="43"/>
      <c r="N38" s="149"/>
      <c r="O38" s="149"/>
      <c r="P38" s="149"/>
      <c r="Q38" s="149"/>
      <c r="R38" s="149"/>
      <c r="S38" s="43"/>
      <c r="T38" s="43"/>
      <c r="U38" s="43"/>
      <c r="V38" s="43"/>
      <c r="W38" s="43"/>
      <c r="X38" s="43"/>
      <c r="Y38" s="42"/>
      <c r="Z38" s="43"/>
    </row>
    <row r="39" spans="2:26" ht="25.5" customHeight="1" x14ac:dyDescent="0.3">
      <c r="B39" s="234"/>
      <c r="C39" s="154">
        <v>27</v>
      </c>
      <c r="D39" s="131" t="s">
        <v>303</v>
      </c>
      <c r="E39" s="150"/>
      <c r="F39" s="43"/>
      <c r="G39" s="43"/>
      <c r="H39" s="43"/>
      <c r="I39" s="43"/>
      <c r="J39" s="43"/>
      <c r="K39" s="43"/>
      <c r="L39" s="43"/>
      <c r="M39" s="43"/>
      <c r="N39" s="149"/>
      <c r="O39" s="149"/>
      <c r="P39" s="149"/>
      <c r="Q39" s="149"/>
      <c r="R39" s="149"/>
      <c r="S39" s="43"/>
      <c r="T39" s="43"/>
      <c r="U39" s="43"/>
      <c r="V39" s="43"/>
      <c r="W39" s="43"/>
      <c r="X39" s="43"/>
      <c r="Y39" s="42"/>
      <c r="Z39" s="43"/>
    </row>
    <row r="40" spans="2:26" ht="25.95" customHeight="1" x14ac:dyDescent="0.3">
      <c r="B40" s="234"/>
      <c r="C40" s="154">
        <v>28</v>
      </c>
      <c r="D40" s="132" t="s">
        <v>281</v>
      </c>
      <c r="E40" s="159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2"/>
      <c r="Z40" s="43"/>
    </row>
    <row r="41" spans="2:26" ht="39" customHeight="1" x14ac:dyDescent="0.3">
      <c r="B41" s="234"/>
      <c r="C41" s="154">
        <v>29</v>
      </c>
      <c r="D41" s="131" t="s">
        <v>438</v>
      </c>
      <c r="E41" s="159"/>
      <c r="F41" s="43"/>
      <c r="G41" s="43"/>
      <c r="H41" s="43"/>
      <c r="I41" s="43"/>
      <c r="J41" s="43"/>
      <c r="K41" s="43"/>
      <c r="L41" s="43"/>
      <c r="M41" s="43"/>
      <c r="N41" s="149"/>
      <c r="O41" s="149"/>
      <c r="P41" s="149"/>
      <c r="Q41" s="149"/>
      <c r="R41" s="149"/>
      <c r="S41" s="43"/>
      <c r="T41" s="43"/>
      <c r="U41" s="43"/>
      <c r="V41" s="43"/>
      <c r="W41" s="43"/>
      <c r="X41" s="43"/>
      <c r="Y41" s="42"/>
      <c r="Z41" s="43"/>
    </row>
    <row r="42" spans="2:26" ht="25.95" customHeight="1" x14ac:dyDescent="0.3">
      <c r="B42" s="235"/>
      <c r="C42" s="154">
        <v>30</v>
      </c>
      <c r="D42" s="131" t="s">
        <v>282</v>
      </c>
      <c r="E42" s="159"/>
      <c r="F42" s="42"/>
      <c r="G42" s="42"/>
      <c r="H42" s="42"/>
      <c r="I42" s="42"/>
      <c r="J42" s="42"/>
      <c r="K42" s="42"/>
      <c r="L42" s="42"/>
      <c r="M42" s="42"/>
      <c r="N42" s="149"/>
      <c r="O42" s="149"/>
      <c r="P42" s="149"/>
      <c r="Q42" s="149"/>
      <c r="R42" s="149"/>
      <c r="S42" s="42"/>
      <c r="T42" s="42"/>
      <c r="U42" s="42"/>
      <c r="V42" s="42"/>
      <c r="W42" s="42"/>
      <c r="X42" s="43"/>
      <c r="Y42" s="42"/>
      <c r="Z42" s="43"/>
    </row>
    <row r="43" spans="2:26" ht="25.95" customHeight="1" x14ac:dyDescent="0.3">
      <c r="B43" s="201" t="s">
        <v>278</v>
      </c>
      <c r="C43" s="154">
        <v>31</v>
      </c>
      <c r="D43" s="131" t="s">
        <v>283</v>
      </c>
      <c r="E43" s="159"/>
      <c r="F43" s="42"/>
      <c r="G43" s="42"/>
      <c r="H43" s="42"/>
      <c r="I43" s="42"/>
      <c r="J43" s="42"/>
      <c r="K43" s="42"/>
      <c r="L43" s="42"/>
      <c r="M43" s="42"/>
      <c r="N43" s="149"/>
      <c r="O43" s="149"/>
      <c r="P43" s="149"/>
      <c r="Q43" s="149"/>
      <c r="R43" s="149"/>
      <c r="S43" s="42"/>
      <c r="T43" s="42"/>
      <c r="U43" s="42"/>
      <c r="V43" s="42"/>
      <c r="W43" s="42"/>
      <c r="X43" s="43"/>
      <c r="Y43" s="42"/>
      <c r="Z43" s="43"/>
    </row>
    <row r="44" spans="2:26" x14ac:dyDescent="0.3">
      <c r="B44" s="54"/>
      <c r="C44" s="40"/>
      <c r="D44" s="40"/>
      <c r="E44" s="75" t="s">
        <v>23</v>
      </c>
      <c r="F44" s="107">
        <f>SUM(F14:F43)</f>
        <v>0</v>
      </c>
      <c r="G44" s="107">
        <f t="shared" ref="G44:Z44" si="0">SUM(G14:G43)</f>
        <v>0</v>
      </c>
      <c r="H44" s="107">
        <f t="shared" si="0"/>
        <v>0</v>
      </c>
      <c r="I44" s="107">
        <f t="shared" si="0"/>
        <v>0</v>
      </c>
      <c r="J44" s="107">
        <f t="shared" si="0"/>
        <v>0</v>
      </c>
      <c r="K44" s="107">
        <f t="shared" si="0"/>
        <v>0</v>
      </c>
      <c r="L44" s="107">
        <f t="shared" si="0"/>
        <v>0</v>
      </c>
      <c r="M44" s="107">
        <f t="shared" si="0"/>
        <v>0</v>
      </c>
      <c r="N44" s="107">
        <f t="shared" si="0"/>
        <v>0</v>
      </c>
      <c r="O44" s="107">
        <f t="shared" si="0"/>
        <v>0</v>
      </c>
      <c r="P44" s="107">
        <f t="shared" si="0"/>
        <v>0</v>
      </c>
      <c r="Q44" s="107">
        <f t="shared" si="0"/>
        <v>0</v>
      </c>
      <c r="R44" s="107">
        <f t="shared" si="0"/>
        <v>0</v>
      </c>
      <c r="S44" s="107">
        <f t="shared" si="0"/>
        <v>0</v>
      </c>
      <c r="T44" s="107">
        <f t="shared" si="0"/>
        <v>0</v>
      </c>
      <c r="U44" s="107">
        <f t="shared" si="0"/>
        <v>0</v>
      </c>
      <c r="V44" s="107">
        <f t="shared" si="0"/>
        <v>0</v>
      </c>
      <c r="W44" s="107">
        <f t="shared" si="0"/>
        <v>0</v>
      </c>
      <c r="X44" s="107">
        <f t="shared" si="0"/>
        <v>0</v>
      </c>
      <c r="Y44" s="107">
        <f t="shared" si="0"/>
        <v>0</v>
      </c>
      <c r="Z44" s="107">
        <f t="shared" si="0"/>
        <v>0</v>
      </c>
    </row>
    <row r="45" spans="2:26" x14ac:dyDescent="0.3">
      <c r="B45" s="55"/>
      <c r="C45" s="16" t="s">
        <v>143</v>
      </c>
      <c r="D45" s="104"/>
      <c r="E45" s="75" t="s">
        <v>24</v>
      </c>
      <c r="F45" s="77">
        <f>(F44*100)/31</f>
        <v>0</v>
      </c>
      <c r="G45" s="77">
        <f t="shared" ref="G45:Z45" si="1">(G44*100)/31</f>
        <v>0</v>
      </c>
      <c r="H45" s="77">
        <f t="shared" si="1"/>
        <v>0</v>
      </c>
      <c r="I45" s="77">
        <f t="shared" si="1"/>
        <v>0</v>
      </c>
      <c r="J45" s="77">
        <f t="shared" si="1"/>
        <v>0</v>
      </c>
      <c r="K45" s="77">
        <f t="shared" si="1"/>
        <v>0</v>
      </c>
      <c r="L45" s="77">
        <f t="shared" si="1"/>
        <v>0</v>
      </c>
      <c r="M45" s="77">
        <f t="shared" si="1"/>
        <v>0</v>
      </c>
      <c r="N45" s="77">
        <f t="shared" si="1"/>
        <v>0</v>
      </c>
      <c r="O45" s="77">
        <f t="shared" si="1"/>
        <v>0</v>
      </c>
      <c r="P45" s="77">
        <f t="shared" si="1"/>
        <v>0</v>
      </c>
      <c r="Q45" s="77">
        <f t="shared" si="1"/>
        <v>0</v>
      </c>
      <c r="R45" s="77">
        <f t="shared" si="1"/>
        <v>0</v>
      </c>
      <c r="S45" s="77">
        <f t="shared" si="1"/>
        <v>0</v>
      </c>
      <c r="T45" s="77">
        <f t="shared" si="1"/>
        <v>0</v>
      </c>
      <c r="U45" s="77">
        <f t="shared" si="1"/>
        <v>0</v>
      </c>
      <c r="V45" s="77">
        <f t="shared" si="1"/>
        <v>0</v>
      </c>
      <c r="W45" s="77">
        <f t="shared" si="1"/>
        <v>0</v>
      </c>
      <c r="X45" s="77">
        <f t="shared" si="1"/>
        <v>0</v>
      </c>
      <c r="Y45" s="77">
        <f t="shared" si="1"/>
        <v>0</v>
      </c>
      <c r="Z45" s="77">
        <f t="shared" si="1"/>
        <v>0</v>
      </c>
    </row>
    <row r="46" spans="2:26" ht="26.4" x14ac:dyDescent="0.3">
      <c r="B46" s="56"/>
      <c r="C46" s="54" t="s">
        <v>2</v>
      </c>
      <c r="D46" s="104"/>
      <c r="E46" s="103" t="s">
        <v>99</v>
      </c>
      <c r="F46" s="270">
        <f>AVERAGE(F45:Z45)</f>
        <v>0</v>
      </c>
      <c r="G46" s="270"/>
      <c r="H46" s="270"/>
      <c r="I46" s="270"/>
      <c r="J46" s="270"/>
      <c r="K46" s="270"/>
      <c r="L46" s="270"/>
      <c r="M46" s="270"/>
      <c r="N46" s="270"/>
      <c r="O46" s="270"/>
      <c r="P46" s="270"/>
      <c r="Q46" s="270"/>
      <c r="R46" s="270"/>
      <c r="S46" s="270"/>
      <c r="T46" s="270"/>
      <c r="U46" s="270"/>
      <c r="V46" s="270"/>
      <c r="W46" s="270"/>
      <c r="X46" s="270"/>
      <c r="Y46" s="270"/>
      <c r="Z46" s="270"/>
    </row>
    <row r="47" spans="2:26" ht="21" x14ac:dyDescent="0.3">
      <c r="C47" s="54" t="s">
        <v>27</v>
      </c>
      <c r="D47" s="104"/>
      <c r="E47" s="76" t="s">
        <v>98</v>
      </c>
      <c r="F47" s="269">
        <f>AVERAGE(F46)</f>
        <v>0</v>
      </c>
      <c r="G47" s="269"/>
      <c r="H47" s="269"/>
      <c r="I47" s="269"/>
      <c r="J47" s="269"/>
      <c r="K47" s="269"/>
      <c r="L47" s="269"/>
      <c r="M47" s="269"/>
      <c r="N47" s="269"/>
      <c r="O47" s="269"/>
      <c r="P47" s="269"/>
      <c r="Q47" s="269"/>
      <c r="R47" s="269"/>
      <c r="S47" s="269"/>
      <c r="T47" s="269"/>
      <c r="U47" s="269"/>
      <c r="V47" s="269"/>
      <c r="W47" s="269"/>
      <c r="X47" s="269"/>
      <c r="Y47" s="269"/>
      <c r="Z47" s="269"/>
    </row>
    <row r="48" spans="2:26" ht="12.75" customHeight="1" x14ac:dyDescent="0.3">
      <c r="C48" s="54" t="s">
        <v>141</v>
      </c>
      <c r="D48" s="57"/>
    </row>
    <row r="49" spans="3:3" x14ac:dyDescent="0.3">
      <c r="C49" s="54" t="s">
        <v>142</v>
      </c>
    </row>
  </sheetData>
  <mergeCells count="12">
    <mergeCell ref="F46:Z46"/>
    <mergeCell ref="F47:Z47"/>
    <mergeCell ref="B35:B42"/>
    <mergeCell ref="B12:B13"/>
    <mergeCell ref="C12:C13"/>
    <mergeCell ref="D12:D13"/>
    <mergeCell ref="E12:E13"/>
    <mergeCell ref="B7:U7"/>
    <mergeCell ref="X9:Z9"/>
    <mergeCell ref="B14:B27"/>
    <mergeCell ref="B28:B30"/>
    <mergeCell ref="B31:B34"/>
  </mergeCells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P48"/>
  <sheetViews>
    <sheetView zoomScaleNormal="100" workbookViewId="0">
      <selection activeCell="X10" sqref="X10"/>
    </sheetView>
  </sheetViews>
  <sheetFormatPr baseColWidth="10" defaultColWidth="11.5546875" defaultRowHeight="14.4" x14ac:dyDescent="0.3"/>
  <cols>
    <col min="1" max="1" width="4.5546875" style="16" customWidth="1"/>
    <col min="2" max="2" width="7.33203125" style="16" customWidth="1"/>
    <col min="3" max="3" width="7.109375" style="16" customWidth="1"/>
    <col min="4" max="4" width="58" style="16" customWidth="1"/>
    <col min="5" max="5" width="22.109375" style="16" customWidth="1"/>
    <col min="6" max="37" width="3.88671875" style="16" customWidth="1"/>
    <col min="38" max="39" width="4.109375" style="16" customWidth="1"/>
    <col min="40" max="41" width="4.88671875" style="16" customWidth="1"/>
    <col min="42" max="42" width="5" style="16" customWidth="1"/>
    <col min="43" max="16384" width="11.5546875" style="16"/>
  </cols>
  <sheetData>
    <row r="1" spans="2:42" x14ac:dyDescent="0.3">
      <c r="B1" s="80"/>
    </row>
    <row r="7" spans="2:42" ht="15.6" x14ac:dyDescent="0.3">
      <c r="B7" s="168"/>
      <c r="C7" s="169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68"/>
      <c r="O7" s="168"/>
      <c r="P7" s="168"/>
      <c r="Q7" s="168"/>
      <c r="R7" s="168"/>
      <c r="S7" s="168"/>
      <c r="T7" s="168"/>
      <c r="U7" s="168"/>
      <c r="V7" s="168"/>
      <c r="W7" s="168"/>
      <c r="X7" s="168"/>
      <c r="Y7" s="168"/>
      <c r="Z7" s="168"/>
      <c r="AA7" s="168"/>
      <c r="AB7" s="168"/>
      <c r="AC7" s="168"/>
      <c r="AD7" s="168"/>
      <c r="AE7" s="168"/>
      <c r="AF7" s="168"/>
      <c r="AG7" s="168"/>
      <c r="AH7" s="168"/>
      <c r="AI7" s="168"/>
      <c r="AJ7" s="168"/>
      <c r="AK7" s="168"/>
    </row>
    <row r="8" spans="2:42" ht="15.6" x14ac:dyDescent="0.3">
      <c r="B8" s="72"/>
      <c r="C8" s="196"/>
      <c r="D8" s="196"/>
      <c r="E8" s="72"/>
      <c r="F8" s="72"/>
      <c r="G8" s="118"/>
      <c r="H8" s="72"/>
      <c r="I8" s="188"/>
      <c r="J8" s="72"/>
      <c r="K8" s="72"/>
      <c r="L8" s="72"/>
      <c r="M8" s="72"/>
      <c r="N8" s="72"/>
      <c r="O8" s="72"/>
      <c r="P8" s="188"/>
      <c r="Q8" s="188"/>
      <c r="R8" s="188"/>
      <c r="S8" s="72"/>
      <c r="T8" s="72"/>
      <c r="U8" s="72"/>
      <c r="V8" s="72"/>
      <c r="W8" s="72"/>
      <c r="X8" s="72"/>
      <c r="Y8" s="72"/>
      <c r="Z8" s="72"/>
      <c r="AA8" s="72"/>
      <c r="AB8" s="72"/>
      <c r="AC8" s="188"/>
      <c r="AD8" s="72"/>
      <c r="AE8" s="72"/>
      <c r="AF8" s="188"/>
      <c r="AG8" s="188"/>
      <c r="AH8" s="120"/>
      <c r="AI8" s="188"/>
      <c r="AJ8" s="72"/>
      <c r="AK8" s="72"/>
    </row>
    <row r="9" spans="2:42" x14ac:dyDescent="0.3">
      <c r="B9" s="28"/>
      <c r="C9" s="66" t="s">
        <v>308</v>
      </c>
      <c r="D9" s="88" t="s">
        <v>501</v>
      </c>
      <c r="E9" s="30"/>
      <c r="F9" s="30" t="s">
        <v>100</v>
      </c>
      <c r="G9" s="30"/>
      <c r="H9" s="83"/>
      <c r="I9" s="83"/>
      <c r="J9" s="83"/>
      <c r="K9" s="83"/>
      <c r="M9" s="30"/>
      <c r="N9" s="30"/>
      <c r="O9" s="30"/>
      <c r="P9" s="30"/>
      <c r="Q9" s="30"/>
      <c r="R9" s="30"/>
      <c r="S9" s="30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</row>
    <row r="10" spans="2:42" x14ac:dyDescent="0.3">
      <c r="B10" s="65"/>
      <c r="C10" s="31"/>
      <c r="D10" s="31"/>
      <c r="E10" s="31"/>
      <c r="F10" s="81"/>
      <c r="G10" s="81"/>
      <c r="H10" s="81"/>
      <c r="I10" s="81"/>
      <c r="J10" s="81"/>
      <c r="K10" s="8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</row>
    <row r="11" spans="2:42" x14ac:dyDescent="0.3">
      <c r="B11" s="67"/>
      <c r="AN11" s="198"/>
      <c r="AO11" s="198"/>
      <c r="AP11" s="198"/>
    </row>
    <row r="12" spans="2:42" x14ac:dyDescent="0.3">
      <c r="B12" s="67"/>
      <c r="AN12" s="198"/>
      <c r="AO12" s="198"/>
      <c r="AP12" s="198"/>
    </row>
    <row r="13" spans="2:42" ht="93.6" x14ac:dyDescent="0.3">
      <c r="B13" s="243" t="s">
        <v>258</v>
      </c>
      <c r="C13" s="245" t="s">
        <v>8</v>
      </c>
      <c r="D13" s="245" t="s">
        <v>9</v>
      </c>
      <c r="E13" s="245" t="s">
        <v>10</v>
      </c>
      <c r="F13" s="34" t="s">
        <v>137</v>
      </c>
      <c r="G13" s="34" t="s">
        <v>173</v>
      </c>
      <c r="H13" s="34" t="s">
        <v>174</v>
      </c>
      <c r="I13" s="34" t="s">
        <v>373</v>
      </c>
      <c r="J13" s="34" t="s">
        <v>22</v>
      </c>
      <c r="K13" s="34" t="s">
        <v>374</v>
      </c>
      <c r="L13" s="34" t="s">
        <v>375</v>
      </c>
      <c r="M13" s="34" t="s">
        <v>376</v>
      </c>
      <c r="N13" s="34" t="s">
        <v>175</v>
      </c>
      <c r="O13" s="34" t="s">
        <v>176</v>
      </c>
      <c r="P13" s="34" t="s">
        <v>377</v>
      </c>
      <c r="Q13" s="34" t="s">
        <v>379</v>
      </c>
      <c r="R13" s="34" t="s">
        <v>373</v>
      </c>
      <c r="S13" s="34" t="s">
        <v>380</v>
      </c>
      <c r="T13" s="34" t="s">
        <v>381</v>
      </c>
      <c r="U13" s="34" t="s">
        <v>382</v>
      </c>
      <c r="V13" s="34" t="s">
        <v>383</v>
      </c>
      <c r="W13" s="34" t="s">
        <v>384</v>
      </c>
      <c r="X13" s="34" t="s">
        <v>385</v>
      </c>
      <c r="Y13" s="34" t="s">
        <v>386</v>
      </c>
      <c r="Z13" s="34" t="s">
        <v>387</v>
      </c>
      <c r="AA13" s="34" t="s">
        <v>388</v>
      </c>
      <c r="AB13" s="34" t="s">
        <v>389</v>
      </c>
      <c r="AC13" s="34" t="s">
        <v>390</v>
      </c>
      <c r="AD13" s="34" t="s">
        <v>392</v>
      </c>
      <c r="AE13" s="34" t="s">
        <v>393</v>
      </c>
      <c r="AF13" s="34" t="s">
        <v>395</v>
      </c>
      <c r="AG13" s="34" t="s">
        <v>397</v>
      </c>
      <c r="AH13" s="34" t="s">
        <v>182</v>
      </c>
      <c r="AI13" s="34" t="s">
        <v>398</v>
      </c>
      <c r="AJ13" s="34" t="s">
        <v>399</v>
      </c>
      <c r="AK13" s="34" t="s">
        <v>401</v>
      </c>
      <c r="AL13" s="183" t="s">
        <v>291</v>
      </c>
      <c r="AM13" s="183" t="s">
        <v>291</v>
      </c>
      <c r="AN13" s="183" t="s">
        <v>291</v>
      </c>
      <c r="AO13" s="192" t="s">
        <v>291</v>
      </c>
      <c r="AP13" s="192" t="s">
        <v>291</v>
      </c>
    </row>
    <row r="14" spans="2:42" ht="67.2" x14ac:dyDescent="0.3">
      <c r="B14" s="244"/>
      <c r="C14" s="246"/>
      <c r="D14" s="246"/>
      <c r="E14" s="246"/>
      <c r="F14" s="34" t="s">
        <v>171</v>
      </c>
      <c r="G14" s="34" t="s">
        <v>166</v>
      </c>
      <c r="H14" s="34" t="s">
        <v>167</v>
      </c>
      <c r="I14" s="34" t="s">
        <v>167</v>
      </c>
      <c r="J14" s="34" t="s">
        <v>166</v>
      </c>
      <c r="K14" s="34" t="s">
        <v>168</v>
      </c>
      <c r="L14" s="34" t="s">
        <v>169</v>
      </c>
      <c r="M14" s="34" t="s">
        <v>170</v>
      </c>
      <c r="N14" s="34" t="s">
        <v>172</v>
      </c>
      <c r="O14" s="34" t="s">
        <v>172</v>
      </c>
      <c r="P14" s="34" t="s">
        <v>172</v>
      </c>
      <c r="Q14" s="34" t="s">
        <v>378</v>
      </c>
      <c r="R14" s="34" t="s">
        <v>378</v>
      </c>
      <c r="S14" s="34" t="s">
        <v>86</v>
      </c>
      <c r="T14" s="34" t="s">
        <v>87</v>
      </c>
      <c r="U14" s="34" t="s">
        <v>88</v>
      </c>
      <c r="V14" s="34" t="s">
        <v>89</v>
      </c>
      <c r="W14" s="34" t="s">
        <v>90</v>
      </c>
      <c r="X14" s="34" t="s">
        <v>91</v>
      </c>
      <c r="Y14" s="34" t="s">
        <v>92</v>
      </c>
      <c r="Z14" s="34" t="s">
        <v>93</v>
      </c>
      <c r="AA14" s="34" t="s">
        <v>94</v>
      </c>
      <c r="AB14" s="34" t="s">
        <v>95</v>
      </c>
      <c r="AC14" s="34" t="s">
        <v>391</v>
      </c>
      <c r="AD14" s="34" t="s">
        <v>96</v>
      </c>
      <c r="AE14" s="34" t="s">
        <v>97</v>
      </c>
      <c r="AF14" s="34" t="s">
        <v>394</v>
      </c>
      <c r="AG14" s="34" t="s">
        <v>396</v>
      </c>
      <c r="AH14" s="34" t="s">
        <v>183</v>
      </c>
      <c r="AI14" s="34" t="s">
        <v>181</v>
      </c>
      <c r="AJ14" s="34" t="s">
        <v>177</v>
      </c>
      <c r="AK14" s="34" t="s">
        <v>400</v>
      </c>
      <c r="AL14" s="74" t="s">
        <v>402</v>
      </c>
      <c r="AM14" s="74" t="s">
        <v>403</v>
      </c>
      <c r="AN14" s="74" t="s">
        <v>404</v>
      </c>
      <c r="AO14" s="165" t="s">
        <v>405</v>
      </c>
      <c r="AP14" s="165" t="s">
        <v>406</v>
      </c>
    </row>
    <row r="15" spans="2:42" ht="30.75" customHeight="1" x14ac:dyDescent="0.3">
      <c r="B15" s="266" t="s">
        <v>259</v>
      </c>
      <c r="C15" s="153">
        <v>1</v>
      </c>
      <c r="D15" s="150" t="s">
        <v>268</v>
      </c>
      <c r="E15" s="150"/>
      <c r="F15" s="42"/>
      <c r="G15" s="42"/>
      <c r="H15" s="42"/>
      <c r="I15" s="42"/>
      <c r="J15" s="42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42"/>
      <c r="AL15" s="42"/>
      <c r="AM15" s="42"/>
      <c r="AN15" s="42"/>
      <c r="AO15" s="42"/>
      <c r="AP15" s="42"/>
    </row>
    <row r="16" spans="2:42" x14ac:dyDescent="0.3">
      <c r="B16" s="267"/>
      <c r="C16" s="154">
        <v>2</v>
      </c>
      <c r="D16" s="151" t="s">
        <v>436</v>
      </c>
      <c r="E16" s="151"/>
      <c r="F16" s="42"/>
      <c r="G16" s="42"/>
      <c r="H16" s="42"/>
      <c r="I16" s="42"/>
      <c r="J16" s="42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</row>
    <row r="17" spans="2:42" ht="40.5" customHeight="1" x14ac:dyDescent="0.3">
      <c r="B17" s="267"/>
      <c r="C17" s="154">
        <v>3</v>
      </c>
      <c r="D17" s="152" t="s">
        <v>260</v>
      </c>
      <c r="E17" s="152"/>
      <c r="F17" s="130"/>
      <c r="G17" s="42"/>
      <c r="H17" s="42"/>
      <c r="I17" s="42"/>
      <c r="J17" s="42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</row>
    <row r="18" spans="2:42" ht="45" customHeight="1" x14ac:dyDescent="0.3">
      <c r="B18" s="267"/>
      <c r="C18" s="154">
        <v>4</v>
      </c>
      <c r="D18" s="152" t="s">
        <v>270</v>
      </c>
      <c r="E18" s="152"/>
      <c r="F18" s="42"/>
      <c r="G18" s="42"/>
      <c r="H18" s="42"/>
      <c r="I18" s="42"/>
      <c r="J18" s="42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</row>
    <row r="19" spans="2:42" ht="28.5" customHeight="1" x14ac:dyDescent="0.3">
      <c r="B19" s="267"/>
      <c r="C19" s="153">
        <v>5</v>
      </c>
      <c r="D19" s="152" t="s">
        <v>271</v>
      </c>
      <c r="E19" s="152"/>
      <c r="F19" s="42"/>
      <c r="G19" s="42"/>
      <c r="H19" s="42"/>
      <c r="I19" s="42"/>
      <c r="J19" s="42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</row>
    <row r="20" spans="2:42" ht="38.25" customHeight="1" x14ac:dyDescent="0.3">
      <c r="B20" s="267"/>
      <c r="C20" s="154">
        <v>6</v>
      </c>
      <c r="D20" s="151" t="s">
        <v>261</v>
      </c>
      <c r="E20" s="151"/>
      <c r="F20" s="42"/>
      <c r="G20" s="42"/>
      <c r="H20" s="42"/>
      <c r="I20" s="42"/>
      <c r="J20" s="42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</row>
    <row r="21" spans="2:42" ht="29.25" customHeight="1" x14ac:dyDescent="0.3">
      <c r="B21" s="267"/>
      <c r="C21" s="155">
        <v>7</v>
      </c>
      <c r="D21" s="151" t="s">
        <v>272</v>
      </c>
      <c r="E21" s="151"/>
      <c r="F21" s="42"/>
      <c r="G21" s="42"/>
      <c r="H21" s="42"/>
      <c r="I21" s="42"/>
      <c r="J21" s="42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</row>
    <row r="22" spans="2:42" x14ac:dyDescent="0.3">
      <c r="B22" s="267"/>
      <c r="C22" s="156">
        <v>8</v>
      </c>
      <c r="D22" s="152" t="s">
        <v>262</v>
      </c>
      <c r="E22" s="152"/>
      <c r="F22" s="42"/>
      <c r="G22" s="42"/>
      <c r="H22" s="42"/>
      <c r="I22" s="42"/>
      <c r="J22" s="42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</row>
    <row r="23" spans="2:42" ht="18.75" customHeight="1" x14ac:dyDescent="0.3">
      <c r="B23" s="267"/>
      <c r="C23" s="154">
        <v>9</v>
      </c>
      <c r="D23" s="152" t="s">
        <v>263</v>
      </c>
      <c r="E23" s="152"/>
      <c r="F23" s="42"/>
      <c r="G23" s="42"/>
      <c r="H23" s="42"/>
      <c r="I23" s="42"/>
      <c r="J23" s="42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</row>
    <row r="24" spans="2:42" x14ac:dyDescent="0.3">
      <c r="B24" s="267"/>
      <c r="C24" s="154">
        <v>10</v>
      </c>
      <c r="D24" s="205" t="s">
        <v>264</v>
      </c>
      <c r="E24" s="152"/>
      <c r="F24" s="42"/>
      <c r="G24" s="42"/>
      <c r="H24" s="42"/>
      <c r="I24" s="42"/>
      <c r="J24" s="42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</row>
    <row r="25" spans="2:42" ht="52.5" customHeight="1" x14ac:dyDescent="0.3">
      <c r="B25" s="267"/>
      <c r="C25" s="154">
        <v>11</v>
      </c>
      <c r="D25" s="152" t="s">
        <v>265</v>
      </c>
      <c r="E25" s="157"/>
      <c r="F25" s="42"/>
      <c r="G25" s="42"/>
      <c r="H25" s="42"/>
      <c r="I25" s="42"/>
      <c r="J25" s="42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</row>
    <row r="26" spans="2:42" ht="42" customHeight="1" x14ac:dyDescent="0.3">
      <c r="B26" s="267"/>
      <c r="C26" s="154">
        <v>12</v>
      </c>
      <c r="D26" s="152" t="s">
        <v>442</v>
      </c>
      <c r="E26" s="157"/>
      <c r="F26" s="42"/>
      <c r="G26" s="42"/>
      <c r="H26" s="42"/>
      <c r="I26" s="42"/>
      <c r="J26" s="42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</row>
    <row r="27" spans="2:42" x14ac:dyDescent="0.3">
      <c r="B27" s="267"/>
      <c r="C27" s="154">
        <v>13</v>
      </c>
      <c r="D27" s="152" t="s">
        <v>267</v>
      </c>
      <c r="E27" s="152"/>
      <c r="F27" s="42"/>
      <c r="G27" s="42"/>
      <c r="H27" s="42"/>
      <c r="I27" s="42"/>
      <c r="J27" s="42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</row>
    <row r="28" spans="2:42" ht="44.25" customHeight="1" x14ac:dyDescent="0.3">
      <c r="B28" s="267"/>
      <c r="C28" s="154">
        <v>14</v>
      </c>
      <c r="D28" s="152" t="s">
        <v>293</v>
      </c>
      <c r="E28" s="152"/>
      <c r="F28" s="42"/>
      <c r="G28" s="42"/>
      <c r="H28" s="42"/>
      <c r="I28" s="42"/>
      <c r="J28" s="42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</row>
    <row r="29" spans="2:42" ht="47.25" customHeight="1" x14ac:dyDescent="0.3">
      <c r="B29" s="267"/>
      <c r="C29" s="154">
        <v>15</v>
      </c>
      <c r="D29" s="152" t="s">
        <v>294</v>
      </c>
      <c r="E29" s="152"/>
      <c r="F29" s="42"/>
      <c r="G29" s="42"/>
      <c r="H29" s="42"/>
      <c r="I29" s="42"/>
      <c r="J29" s="42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</row>
    <row r="30" spans="2:42" ht="25.5" customHeight="1" x14ac:dyDescent="0.3">
      <c r="B30" s="265" t="s">
        <v>275</v>
      </c>
      <c r="C30" s="153">
        <v>16</v>
      </c>
      <c r="D30" s="150" t="s">
        <v>431</v>
      </c>
      <c r="E30" s="150"/>
      <c r="F30" s="42"/>
      <c r="G30" s="42"/>
      <c r="H30" s="42"/>
      <c r="I30" s="42"/>
      <c r="J30" s="42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</row>
    <row r="31" spans="2:42" ht="41.25" customHeight="1" x14ac:dyDescent="0.3">
      <c r="B31" s="265"/>
      <c r="C31" s="153">
        <v>17</v>
      </c>
      <c r="D31" s="150" t="s">
        <v>296</v>
      </c>
      <c r="E31" s="150"/>
      <c r="F31" s="42"/>
      <c r="G31" s="42"/>
      <c r="H31" s="42"/>
      <c r="I31" s="42"/>
      <c r="J31" s="42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</row>
    <row r="32" spans="2:42" ht="26.4" x14ac:dyDescent="0.3">
      <c r="B32" s="275"/>
      <c r="C32" s="154">
        <v>18</v>
      </c>
      <c r="D32" s="151" t="s">
        <v>273</v>
      </c>
      <c r="E32" s="151"/>
      <c r="F32" s="42"/>
      <c r="G32" s="42"/>
      <c r="H32" s="42"/>
      <c r="I32" s="42"/>
      <c r="J32" s="42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</row>
    <row r="33" spans="2:42" ht="26.25" customHeight="1" x14ac:dyDescent="0.3">
      <c r="B33" s="236" t="s">
        <v>274</v>
      </c>
      <c r="C33" s="153">
        <v>19</v>
      </c>
      <c r="D33" s="131" t="s">
        <v>276</v>
      </c>
      <c r="E33" s="131"/>
      <c r="F33" s="42"/>
      <c r="G33" s="42"/>
      <c r="H33" s="42"/>
      <c r="I33" s="42"/>
      <c r="J33" s="42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</row>
    <row r="34" spans="2:42" ht="27" x14ac:dyDescent="0.3">
      <c r="B34" s="234"/>
      <c r="C34" s="154">
        <v>20</v>
      </c>
      <c r="D34" s="131" t="s">
        <v>298</v>
      </c>
      <c r="E34" s="131"/>
      <c r="F34" s="42"/>
      <c r="G34" s="42"/>
      <c r="H34" s="42"/>
      <c r="I34" s="42"/>
      <c r="J34" s="42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</row>
    <row r="35" spans="2:42" ht="32.25" customHeight="1" x14ac:dyDescent="0.3">
      <c r="B35" s="235"/>
      <c r="C35" s="154">
        <v>21</v>
      </c>
      <c r="D35" s="131" t="s">
        <v>299</v>
      </c>
      <c r="E35" s="131"/>
      <c r="F35" s="42"/>
      <c r="G35" s="42"/>
      <c r="H35" s="42"/>
      <c r="I35" s="42"/>
      <c r="J35" s="42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</row>
    <row r="36" spans="2:42" ht="31.5" customHeight="1" x14ac:dyDescent="0.3">
      <c r="B36" s="236" t="s">
        <v>277</v>
      </c>
      <c r="C36" s="154">
        <v>22</v>
      </c>
      <c r="D36" s="131" t="s">
        <v>300</v>
      </c>
      <c r="E36" s="131"/>
      <c r="F36" s="42"/>
      <c r="G36" s="42"/>
      <c r="H36" s="42"/>
      <c r="I36" s="42"/>
      <c r="J36" s="42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</row>
    <row r="37" spans="2:42" ht="31.5" customHeight="1" x14ac:dyDescent="0.3">
      <c r="B37" s="234"/>
      <c r="C37" s="154">
        <v>23</v>
      </c>
      <c r="D37" s="132" t="s">
        <v>280</v>
      </c>
      <c r="E37" s="132"/>
      <c r="F37" s="42"/>
      <c r="G37" s="42"/>
      <c r="H37" s="42"/>
      <c r="I37" s="42"/>
      <c r="J37" s="42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</row>
    <row r="38" spans="2:42" ht="27" customHeight="1" x14ac:dyDescent="0.3">
      <c r="B38" s="234"/>
      <c r="C38" s="154">
        <v>24</v>
      </c>
      <c r="D38" s="131" t="s">
        <v>301</v>
      </c>
      <c r="E38" s="131"/>
      <c r="F38" s="42"/>
      <c r="G38" s="42"/>
      <c r="H38" s="42"/>
      <c r="I38" s="42"/>
      <c r="J38" s="42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</row>
    <row r="39" spans="2:42" ht="19.5" customHeight="1" x14ac:dyDescent="0.3">
      <c r="B39" s="234"/>
      <c r="C39" s="154">
        <v>25</v>
      </c>
      <c r="D39" s="131" t="s">
        <v>302</v>
      </c>
      <c r="E39" s="131"/>
      <c r="F39" s="42"/>
      <c r="G39" s="42"/>
      <c r="H39" s="42"/>
      <c r="I39" s="42"/>
      <c r="J39" s="42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</row>
    <row r="40" spans="2:42" ht="29.25" customHeight="1" x14ac:dyDescent="0.3">
      <c r="B40" s="234"/>
      <c r="C40" s="154">
        <v>26</v>
      </c>
      <c r="D40" s="131" t="s">
        <v>303</v>
      </c>
      <c r="E40" s="131"/>
      <c r="F40" s="42"/>
      <c r="G40" s="42"/>
      <c r="H40" s="42"/>
      <c r="I40" s="42"/>
      <c r="J40" s="42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</row>
    <row r="41" spans="2:42" ht="28.5" customHeight="1" x14ac:dyDescent="0.3">
      <c r="B41" s="234"/>
      <c r="C41" s="154">
        <v>27</v>
      </c>
      <c r="D41" s="132" t="s">
        <v>281</v>
      </c>
      <c r="E41" s="132"/>
      <c r="F41" s="42"/>
      <c r="G41" s="42"/>
      <c r="H41" s="42"/>
      <c r="I41" s="42"/>
      <c r="J41" s="42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</row>
    <row r="42" spans="2:42" ht="43.5" customHeight="1" x14ac:dyDescent="0.3">
      <c r="B42" s="234"/>
      <c r="C42" s="154">
        <v>28</v>
      </c>
      <c r="D42" s="184" t="s">
        <v>285</v>
      </c>
      <c r="E42" s="131"/>
      <c r="F42" s="42"/>
      <c r="G42" s="42"/>
      <c r="H42" s="42"/>
      <c r="I42" s="42"/>
      <c r="J42" s="42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</row>
    <row r="43" spans="2:42" ht="42.75" customHeight="1" x14ac:dyDescent="0.3">
      <c r="B43" s="235"/>
      <c r="C43" s="154">
        <v>29</v>
      </c>
      <c r="D43" s="184" t="s">
        <v>282</v>
      </c>
      <c r="E43" s="131"/>
      <c r="F43" s="42"/>
      <c r="G43" s="42"/>
      <c r="H43" s="42"/>
      <c r="I43" s="42"/>
      <c r="J43" s="42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</row>
    <row r="44" spans="2:42" ht="33" customHeight="1" x14ac:dyDescent="0.3">
      <c r="B44" s="201" t="s">
        <v>278</v>
      </c>
      <c r="C44" s="154">
        <v>30</v>
      </c>
      <c r="D44" s="184" t="s">
        <v>283</v>
      </c>
      <c r="E44" s="131"/>
      <c r="F44" s="42"/>
      <c r="G44" s="42"/>
      <c r="H44" s="42"/>
      <c r="I44" s="42"/>
      <c r="J44" s="42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</row>
    <row r="45" spans="2:42" x14ac:dyDescent="0.3">
      <c r="E45" s="75" t="s">
        <v>23</v>
      </c>
      <c r="F45" s="94">
        <f>SUM(F15:F44)</f>
        <v>0</v>
      </c>
      <c r="G45" s="94">
        <f t="shared" ref="G45:AP45" si="0">SUM(G15:G44)</f>
        <v>0</v>
      </c>
      <c r="H45" s="94">
        <f t="shared" si="0"/>
        <v>0</v>
      </c>
      <c r="I45" s="94">
        <f t="shared" si="0"/>
        <v>0</v>
      </c>
      <c r="J45" s="94">
        <f t="shared" si="0"/>
        <v>0</v>
      </c>
      <c r="K45" s="94">
        <f t="shared" si="0"/>
        <v>0</v>
      </c>
      <c r="L45" s="94">
        <f t="shared" si="0"/>
        <v>0</v>
      </c>
      <c r="M45" s="94">
        <f t="shared" si="0"/>
        <v>0</v>
      </c>
      <c r="N45" s="94">
        <f t="shared" si="0"/>
        <v>0</v>
      </c>
      <c r="O45" s="94">
        <f t="shared" si="0"/>
        <v>0</v>
      </c>
      <c r="P45" s="94">
        <f t="shared" si="0"/>
        <v>0</v>
      </c>
      <c r="Q45" s="94">
        <f t="shared" si="0"/>
        <v>0</v>
      </c>
      <c r="R45" s="94">
        <f t="shared" si="0"/>
        <v>0</v>
      </c>
      <c r="S45" s="94">
        <f t="shared" si="0"/>
        <v>0</v>
      </c>
      <c r="T45" s="94">
        <f t="shared" si="0"/>
        <v>0</v>
      </c>
      <c r="U45" s="94">
        <f t="shared" si="0"/>
        <v>0</v>
      </c>
      <c r="V45" s="94">
        <f t="shared" si="0"/>
        <v>0</v>
      </c>
      <c r="W45" s="94">
        <f t="shared" si="0"/>
        <v>0</v>
      </c>
      <c r="X45" s="94">
        <f t="shared" si="0"/>
        <v>0</v>
      </c>
      <c r="Y45" s="94">
        <f t="shared" si="0"/>
        <v>0</v>
      </c>
      <c r="Z45" s="94">
        <f t="shared" si="0"/>
        <v>0</v>
      </c>
      <c r="AA45" s="94">
        <f t="shared" si="0"/>
        <v>0</v>
      </c>
      <c r="AB45" s="94">
        <f t="shared" si="0"/>
        <v>0</v>
      </c>
      <c r="AC45" s="94">
        <f t="shared" si="0"/>
        <v>0</v>
      </c>
      <c r="AD45" s="94">
        <f t="shared" si="0"/>
        <v>0</v>
      </c>
      <c r="AE45" s="94">
        <f t="shared" si="0"/>
        <v>0</v>
      </c>
      <c r="AF45" s="94">
        <f t="shared" si="0"/>
        <v>0</v>
      </c>
      <c r="AG45" s="94">
        <f t="shared" si="0"/>
        <v>0</v>
      </c>
      <c r="AH45" s="94">
        <f t="shared" si="0"/>
        <v>0</v>
      </c>
      <c r="AI45" s="94">
        <f t="shared" si="0"/>
        <v>0</v>
      </c>
      <c r="AJ45" s="94">
        <f t="shared" si="0"/>
        <v>0</v>
      </c>
      <c r="AK45" s="94">
        <f t="shared" si="0"/>
        <v>0</v>
      </c>
      <c r="AL45" s="94">
        <f t="shared" si="0"/>
        <v>0</v>
      </c>
      <c r="AM45" s="94">
        <f t="shared" si="0"/>
        <v>0</v>
      </c>
      <c r="AN45" s="94">
        <f t="shared" si="0"/>
        <v>0</v>
      </c>
      <c r="AO45" s="94">
        <f t="shared" si="0"/>
        <v>0</v>
      </c>
      <c r="AP45" s="94">
        <f t="shared" si="0"/>
        <v>0</v>
      </c>
    </row>
    <row r="46" spans="2:42" x14ac:dyDescent="0.3">
      <c r="E46" s="75" t="s">
        <v>24</v>
      </c>
      <c r="F46" s="92">
        <f>(F45*100)/30</f>
        <v>0</v>
      </c>
      <c r="G46" s="92">
        <f t="shared" ref="G46:AP46" si="1">(G45*100)/30</f>
        <v>0</v>
      </c>
      <c r="H46" s="92">
        <f t="shared" si="1"/>
        <v>0</v>
      </c>
      <c r="I46" s="92">
        <f t="shared" si="1"/>
        <v>0</v>
      </c>
      <c r="J46" s="92">
        <f t="shared" si="1"/>
        <v>0</v>
      </c>
      <c r="K46" s="92">
        <f t="shared" si="1"/>
        <v>0</v>
      </c>
      <c r="L46" s="92">
        <f t="shared" si="1"/>
        <v>0</v>
      </c>
      <c r="M46" s="92">
        <f t="shared" si="1"/>
        <v>0</v>
      </c>
      <c r="N46" s="92">
        <f t="shared" si="1"/>
        <v>0</v>
      </c>
      <c r="O46" s="92">
        <f t="shared" si="1"/>
        <v>0</v>
      </c>
      <c r="P46" s="92">
        <f t="shared" si="1"/>
        <v>0</v>
      </c>
      <c r="Q46" s="92">
        <f t="shared" si="1"/>
        <v>0</v>
      </c>
      <c r="R46" s="92">
        <f t="shared" si="1"/>
        <v>0</v>
      </c>
      <c r="S46" s="92">
        <f t="shared" si="1"/>
        <v>0</v>
      </c>
      <c r="T46" s="92">
        <f t="shared" si="1"/>
        <v>0</v>
      </c>
      <c r="U46" s="92">
        <f t="shared" si="1"/>
        <v>0</v>
      </c>
      <c r="V46" s="92">
        <f t="shared" si="1"/>
        <v>0</v>
      </c>
      <c r="W46" s="92">
        <f t="shared" si="1"/>
        <v>0</v>
      </c>
      <c r="X46" s="92">
        <f t="shared" si="1"/>
        <v>0</v>
      </c>
      <c r="Y46" s="92">
        <f t="shared" si="1"/>
        <v>0</v>
      </c>
      <c r="Z46" s="92">
        <f t="shared" si="1"/>
        <v>0</v>
      </c>
      <c r="AA46" s="92">
        <f t="shared" si="1"/>
        <v>0</v>
      </c>
      <c r="AB46" s="92">
        <f t="shared" si="1"/>
        <v>0</v>
      </c>
      <c r="AC46" s="92">
        <f t="shared" si="1"/>
        <v>0</v>
      </c>
      <c r="AD46" s="92">
        <f t="shared" si="1"/>
        <v>0</v>
      </c>
      <c r="AE46" s="92">
        <f t="shared" si="1"/>
        <v>0</v>
      </c>
      <c r="AF46" s="92">
        <f t="shared" si="1"/>
        <v>0</v>
      </c>
      <c r="AG46" s="92">
        <f t="shared" si="1"/>
        <v>0</v>
      </c>
      <c r="AH46" s="92">
        <f t="shared" si="1"/>
        <v>0</v>
      </c>
      <c r="AI46" s="92">
        <f t="shared" si="1"/>
        <v>0</v>
      </c>
      <c r="AJ46" s="92">
        <f t="shared" si="1"/>
        <v>0</v>
      </c>
      <c r="AK46" s="92">
        <f t="shared" si="1"/>
        <v>0</v>
      </c>
      <c r="AL46" s="92">
        <f t="shared" si="1"/>
        <v>0</v>
      </c>
      <c r="AM46" s="92">
        <f t="shared" si="1"/>
        <v>0</v>
      </c>
      <c r="AN46" s="92">
        <f t="shared" si="1"/>
        <v>0</v>
      </c>
      <c r="AO46" s="92">
        <f t="shared" si="1"/>
        <v>0</v>
      </c>
      <c r="AP46" s="92">
        <f t="shared" si="1"/>
        <v>0</v>
      </c>
    </row>
    <row r="47" spans="2:42" ht="15.6" x14ac:dyDescent="0.3">
      <c r="E47" s="76" t="s">
        <v>99</v>
      </c>
      <c r="F47" s="315">
        <f>AVERAGE(F45:AN45)</f>
        <v>0</v>
      </c>
      <c r="G47" s="315"/>
      <c r="H47" s="315"/>
      <c r="I47" s="315"/>
      <c r="J47" s="315"/>
      <c r="K47" s="315"/>
      <c r="L47" s="315"/>
      <c r="M47" s="315"/>
      <c r="N47" s="315"/>
      <c r="O47" s="315"/>
      <c r="P47" s="315"/>
      <c r="Q47" s="315"/>
      <c r="R47" s="315"/>
      <c r="S47" s="315"/>
      <c r="T47" s="315"/>
      <c r="U47" s="315"/>
      <c r="V47" s="315"/>
      <c r="W47" s="315"/>
      <c r="X47" s="315"/>
      <c r="Y47" s="315"/>
      <c r="Z47" s="315"/>
      <c r="AA47" s="315"/>
      <c r="AB47" s="315"/>
      <c r="AC47" s="315"/>
      <c r="AD47" s="315"/>
      <c r="AE47" s="315"/>
      <c r="AF47" s="315"/>
      <c r="AG47" s="315"/>
      <c r="AH47" s="315"/>
      <c r="AI47" s="315"/>
      <c r="AJ47" s="315"/>
      <c r="AK47" s="315"/>
      <c r="AL47" s="315"/>
      <c r="AM47" s="315"/>
      <c r="AN47" s="315"/>
      <c r="AO47" s="315"/>
      <c r="AP47" s="315"/>
    </row>
    <row r="48" spans="2:42" ht="21" x14ac:dyDescent="0.3">
      <c r="E48" s="76" t="s">
        <v>98</v>
      </c>
      <c r="F48" s="316">
        <f>AVERAGE(F46:AN46)</f>
        <v>0</v>
      </c>
      <c r="G48" s="316"/>
      <c r="H48" s="316"/>
      <c r="I48" s="316"/>
      <c r="J48" s="316"/>
      <c r="K48" s="316"/>
      <c r="L48" s="316"/>
      <c r="M48" s="316"/>
      <c r="N48" s="316"/>
      <c r="O48" s="316"/>
      <c r="P48" s="316"/>
      <c r="Q48" s="316"/>
      <c r="R48" s="316"/>
      <c r="S48" s="316"/>
      <c r="T48" s="316"/>
      <c r="U48" s="316"/>
      <c r="V48" s="316"/>
      <c r="W48" s="316"/>
      <c r="X48" s="316"/>
      <c r="Y48" s="316"/>
      <c r="Z48" s="316"/>
      <c r="AA48" s="316"/>
      <c r="AB48" s="316"/>
      <c r="AC48" s="316"/>
      <c r="AD48" s="316"/>
      <c r="AE48" s="316"/>
      <c r="AF48" s="316"/>
      <c r="AG48" s="316"/>
      <c r="AH48" s="316"/>
      <c r="AI48" s="316"/>
      <c r="AJ48" s="316"/>
      <c r="AK48" s="316"/>
      <c r="AL48" s="316"/>
      <c r="AM48" s="316"/>
      <c r="AN48" s="316"/>
      <c r="AO48" s="316"/>
      <c r="AP48" s="316"/>
    </row>
  </sheetData>
  <mergeCells count="10">
    <mergeCell ref="F48:AP48"/>
    <mergeCell ref="B36:B43"/>
    <mergeCell ref="B13:B14"/>
    <mergeCell ref="C13:C14"/>
    <mergeCell ref="D13:D14"/>
    <mergeCell ref="F47:AP47"/>
    <mergeCell ref="E13:E14"/>
    <mergeCell ref="B15:B29"/>
    <mergeCell ref="B30:B32"/>
    <mergeCell ref="B33:B35"/>
  </mergeCells>
  <pageMargins left="0.7" right="0.7" top="0.75" bottom="0.75" header="0.3" footer="0.3"/>
  <pageSetup orientation="portrait" verticalDpi="4294967295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7:AI50"/>
  <sheetViews>
    <sheetView workbookViewId="0">
      <selection activeCell="B9" sqref="B9:D9"/>
    </sheetView>
  </sheetViews>
  <sheetFormatPr baseColWidth="10" defaultColWidth="11.5546875" defaultRowHeight="14.4" x14ac:dyDescent="0.3"/>
  <cols>
    <col min="1" max="1" width="5.5546875" style="16" customWidth="1"/>
    <col min="2" max="2" width="7.33203125" style="16" customWidth="1"/>
    <col min="3" max="3" width="3.109375" style="16" customWidth="1"/>
    <col min="4" max="4" width="57.109375" style="16" customWidth="1"/>
    <col min="5" max="5" width="23.88671875" style="16" customWidth="1"/>
    <col min="6" max="10" width="4" style="16" bestFit="1" customWidth="1"/>
    <col min="11" max="12" width="3.33203125" style="16" customWidth="1"/>
    <col min="13" max="13" width="4" style="16" bestFit="1" customWidth="1"/>
    <col min="14" max="14" width="4.44140625" style="16" customWidth="1"/>
    <col min="15" max="15" width="4" style="16" customWidth="1"/>
    <col min="16" max="16" width="3.6640625" style="16" customWidth="1"/>
    <col min="17" max="17" width="4.109375" style="16" customWidth="1"/>
    <col min="18" max="18" width="4" style="16" customWidth="1"/>
    <col min="19" max="20" width="4" style="16" bestFit="1" customWidth="1"/>
    <col min="21" max="21" width="3.33203125" style="16" customWidth="1"/>
    <col min="22" max="23" width="4" style="16" bestFit="1" customWidth="1"/>
    <col min="24" max="25" width="4" style="16" customWidth="1"/>
    <col min="26" max="26" width="4" style="16" bestFit="1" customWidth="1"/>
    <col min="27" max="31" width="3.33203125" style="16" bestFit="1" customWidth="1"/>
    <col min="32" max="35" width="4.109375" style="16" customWidth="1"/>
    <col min="36" max="16384" width="11.5546875" style="16"/>
  </cols>
  <sheetData>
    <row r="7" spans="2:35" ht="15.6" x14ac:dyDescent="0.3">
      <c r="B7" s="238" t="s">
        <v>304</v>
      </c>
      <c r="C7" s="238"/>
      <c r="D7" s="238"/>
      <c r="E7" s="238"/>
      <c r="F7" s="238"/>
      <c r="G7" s="238"/>
      <c r="H7" s="238"/>
      <c r="I7" s="238"/>
      <c r="J7" s="238"/>
      <c r="K7" s="238"/>
      <c r="L7" s="238"/>
      <c r="M7" s="238"/>
      <c r="N7" s="238"/>
      <c r="O7" s="238"/>
      <c r="P7" s="238"/>
      <c r="Q7" s="238"/>
      <c r="R7" s="238"/>
      <c r="S7" s="238"/>
      <c r="T7" s="238"/>
      <c r="U7" s="238"/>
      <c r="V7" s="238"/>
      <c r="W7" s="238"/>
      <c r="X7" s="238"/>
      <c r="Y7" s="238"/>
      <c r="Z7" s="238"/>
    </row>
    <row r="8" spans="2:35" ht="15.6" x14ac:dyDescent="0.3"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</row>
    <row r="9" spans="2:35" x14ac:dyDescent="0.3">
      <c r="B9" s="28"/>
      <c r="C9" s="66" t="s">
        <v>308</v>
      </c>
      <c r="D9" s="88" t="s">
        <v>320</v>
      </c>
      <c r="E9" s="30"/>
      <c r="F9" s="31"/>
      <c r="G9" s="31"/>
      <c r="H9" s="31"/>
      <c r="J9" s="31"/>
      <c r="L9" s="31"/>
      <c r="N9" s="31"/>
      <c r="O9" s="31"/>
      <c r="P9" s="31"/>
      <c r="Q9" s="31"/>
      <c r="R9" s="32" t="s">
        <v>26</v>
      </c>
      <c r="S9" s="30"/>
      <c r="T9" s="30"/>
      <c r="U9" s="30"/>
      <c r="V9" s="30"/>
      <c r="W9" s="30"/>
      <c r="X9" s="30"/>
      <c r="Y9" s="30"/>
      <c r="Z9" s="30"/>
    </row>
    <row r="10" spans="2:35" x14ac:dyDescent="0.3">
      <c r="B10" s="28"/>
      <c r="C10" s="29"/>
      <c r="D10" s="82"/>
      <c r="E10" s="31"/>
      <c r="F10" s="31"/>
      <c r="G10" s="31"/>
      <c r="H10" s="31"/>
      <c r="I10" s="31"/>
      <c r="J10" s="31"/>
      <c r="L10" s="31"/>
      <c r="M10" s="31"/>
      <c r="N10" s="31"/>
      <c r="O10" s="31"/>
      <c r="P10" s="31"/>
      <c r="Q10" s="31"/>
      <c r="R10" s="32"/>
      <c r="S10" s="31"/>
      <c r="T10" s="31"/>
      <c r="U10" s="31"/>
      <c r="V10" s="31"/>
      <c r="W10" s="31"/>
      <c r="X10" s="31"/>
      <c r="Y10" s="31"/>
      <c r="Z10" s="31"/>
    </row>
    <row r="11" spans="2:35" x14ac:dyDescent="0.3">
      <c r="B11" s="33"/>
      <c r="C11" s="28"/>
      <c r="H11" s="84"/>
      <c r="I11" s="84"/>
      <c r="J11" s="41"/>
      <c r="K11" s="84"/>
      <c r="L11" s="84"/>
      <c r="M11" s="84"/>
      <c r="N11" s="84"/>
      <c r="O11" s="84"/>
      <c r="P11" s="84"/>
      <c r="Q11" s="84"/>
      <c r="R11" s="41"/>
      <c r="S11" s="66"/>
    </row>
    <row r="12" spans="2:35" x14ac:dyDescent="0.3">
      <c r="B12" s="33"/>
      <c r="C12" s="28"/>
      <c r="F12" s="317" t="s">
        <v>102</v>
      </c>
      <c r="G12" s="318"/>
      <c r="H12" s="318"/>
      <c r="I12" s="318"/>
      <c r="J12" s="318"/>
      <c r="K12" s="318"/>
      <c r="L12" s="318"/>
      <c r="M12" s="318"/>
      <c r="N12" s="318"/>
      <c r="O12" s="318"/>
      <c r="P12" s="318"/>
      <c r="Q12" s="318"/>
      <c r="R12" s="318"/>
      <c r="S12" s="318"/>
      <c r="T12" s="318"/>
      <c r="U12" s="318"/>
      <c r="V12" s="318"/>
      <c r="W12" s="318"/>
      <c r="X12" s="318"/>
      <c r="Y12" s="318"/>
      <c r="Z12" s="318"/>
      <c r="AA12" s="318"/>
      <c r="AB12" s="318"/>
      <c r="AC12" s="318"/>
      <c r="AD12" s="318"/>
      <c r="AE12" s="318"/>
      <c r="AF12" s="318"/>
    </row>
    <row r="13" spans="2:35" ht="115.95" customHeight="1" x14ac:dyDescent="0.3">
      <c r="B13" s="243" t="s">
        <v>258</v>
      </c>
      <c r="C13" s="245" t="s">
        <v>8</v>
      </c>
      <c r="D13" s="245" t="s">
        <v>9</v>
      </c>
      <c r="E13" s="245" t="s">
        <v>10</v>
      </c>
      <c r="F13" s="126" t="s">
        <v>306</v>
      </c>
      <c r="G13" s="126" t="s">
        <v>186</v>
      </c>
      <c r="H13" s="126" t="s">
        <v>187</v>
      </c>
      <c r="I13" s="126" t="s">
        <v>188</v>
      </c>
      <c r="J13" s="126" t="s">
        <v>189</v>
      </c>
      <c r="K13" s="126" t="s">
        <v>190</v>
      </c>
      <c r="L13" s="126" t="s">
        <v>191</v>
      </c>
      <c r="M13" s="126" t="s">
        <v>192</v>
      </c>
      <c r="N13" s="126" t="s">
        <v>193</v>
      </c>
      <c r="O13" s="126" t="s">
        <v>194</v>
      </c>
      <c r="P13" s="126" t="s">
        <v>195</v>
      </c>
      <c r="Q13" s="126" t="s">
        <v>196</v>
      </c>
      <c r="R13" s="126"/>
      <c r="S13" s="126" t="s">
        <v>197</v>
      </c>
      <c r="T13" s="126" t="s">
        <v>198</v>
      </c>
      <c r="U13" s="126" t="s">
        <v>199</v>
      </c>
      <c r="V13" s="126" t="s">
        <v>200</v>
      </c>
      <c r="W13" s="126" t="s">
        <v>211</v>
      </c>
      <c r="X13" s="126" t="s">
        <v>212</v>
      </c>
      <c r="Y13" s="126" t="s">
        <v>22</v>
      </c>
      <c r="Z13" s="126" t="s">
        <v>213</v>
      </c>
      <c r="AA13" s="126" t="s">
        <v>219</v>
      </c>
      <c r="AB13" s="126" t="s">
        <v>214</v>
      </c>
      <c r="AC13" s="126" t="s">
        <v>215</v>
      </c>
      <c r="AD13" s="126" t="s">
        <v>216</v>
      </c>
      <c r="AE13" s="126" t="s">
        <v>217</v>
      </c>
      <c r="AF13" s="126" t="s">
        <v>218</v>
      </c>
      <c r="AG13" s="233" t="s">
        <v>291</v>
      </c>
      <c r="AH13" s="233" t="s">
        <v>291</v>
      </c>
      <c r="AI13" s="233" t="s">
        <v>291</v>
      </c>
    </row>
    <row r="14" spans="2:35" ht="69.599999999999994" x14ac:dyDescent="0.3">
      <c r="B14" s="244"/>
      <c r="C14" s="246"/>
      <c r="D14" s="246"/>
      <c r="E14" s="246"/>
      <c r="F14" s="123" t="s">
        <v>43</v>
      </c>
      <c r="G14" s="123" t="s">
        <v>44</v>
      </c>
      <c r="H14" s="123" t="s">
        <v>45</v>
      </c>
      <c r="I14" s="123" t="s">
        <v>46</v>
      </c>
      <c r="J14" s="123" t="s">
        <v>47</v>
      </c>
      <c r="K14" s="123" t="s">
        <v>48</v>
      </c>
      <c r="L14" s="123" t="s">
        <v>49</v>
      </c>
      <c r="M14" s="123" t="s">
        <v>184</v>
      </c>
      <c r="N14" s="123" t="s">
        <v>50</v>
      </c>
      <c r="O14" s="123" t="s">
        <v>51</v>
      </c>
      <c r="P14" s="123" t="s">
        <v>52</v>
      </c>
      <c r="Q14" s="123" t="s">
        <v>53</v>
      </c>
      <c r="R14" s="123" t="s">
        <v>54</v>
      </c>
      <c r="S14" s="123" t="s">
        <v>55</v>
      </c>
      <c r="T14" s="123" t="s">
        <v>56</v>
      </c>
      <c r="U14" s="123" t="s">
        <v>57</v>
      </c>
      <c r="V14" s="123" t="s">
        <v>185</v>
      </c>
      <c r="W14" s="123" t="s">
        <v>201</v>
      </c>
      <c r="X14" s="123" t="s">
        <v>202</v>
      </c>
      <c r="Y14" s="123" t="s">
        <v>203</v>
      </c>
      <c r="Z14" s="123" t="s">
        <v>204</v>
      </c>
      <c r="AA14" s="123" t="s">
        <v>205</v>
      </c>
      <c r="AB14" s="123" t="s">
        <v>206</v>
      </c>
      <c r="AC14" s="123" t="s">
        <v>207</v>
      </c>
      <c r="AD14" s="123" t="s">
        <v>208</v>
      </c>
      <c r="AE14" s="123" t="s">
        <v>209</v>
      </c>
      <c r="AF14" s="123" t="s">
        <v>210</v>
      </c>
      <c r="AG14" s="74" t="s">
        <v>290</v>
      </c>
      <c r="AH14" s="74" t="s">
        <v>288</v>
      </c>
      <c r="AI14" s="74" t="s">
        <v>289</v>
      </c>
    </row>
    <row r="15" spans="2:35" ht="26.25" customHeight="1" x14ac:dyDescent="0.3">
      <c r="B15" s="266" t="s">
        <v>259</v>
      </c>
      <c r="C15" s="153">
        <v>1</v>
      </c>
      <c r="D15" s="150" t="s">
        <v>268</v>
      </c>
      <c r="E15" s="150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42"/>
      <c r="AH15" s="42"/>
      <c r="AI15" s="42"/>
    </row>
    <row r="16" spans="2:35" ht="22.5" customHeight="1" x14ac:dyDescent="0.3">
      <c r="B16" s="267"/>
      <c r="C16" s="154">
        <v>2</v>
      </c>
      <c r="D16" s="151" t="s">
        <v>436</v>
      </c>
      <c r="E16" s="150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42"/>
      <c r="AH16" s="42"/>
      <c r="AI16" s="42"/>
    </row>
    <row r="17" spans="2:35" ht="32.25" customHeight="1" x14ac:dyDescent="0.3">
      <c r="B17" s="267"/>
      <c r="C17" s="154">
        <v>3</v>
      </c>
      <c r="D17" s="152" t="s">
        <v>260</v>
      </c>
      <c r="E17" s="150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42"/>
      <c r="AH17" s="42"/>
      <c r="AI17" s="42"/>
    </row>
    <row r="18" spans="2:35" ht="38.25" customHeight="1" x14ac:dyDescent="0.3">
      <c r="B18" s="267"/>
      <c r="C18" s="154">
        <v>4</v>
      </c>
      <c r="D18" s="152" t="s">
        <v>270</v>
      </c>
      <c r="E18" s="150"/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42"/>
      <c r="AH18" s="42"/>
      <c r="AI18" s="42"/>
    </row>
    <row r="19" spans="2:35" ht="19.5" customHeight="1" x14ac:dyDescent="0.3">
      <c r="B19" s="267"/>
      <c r="C19" s="153">
        <v>5</v>
      </c>
      <c r="D19" s="152" t="s">
        <v>271</v>
      </c>
      <c r="E19" s="150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42"/>
      <c r="AH19" s="42"/>
      <c r="AI19" s="42"/>
    </row>
    <row r="20" spans="2:35" ht="29.25" customHeight="1" x14ac:dyDescent="0.3">
      <c r="B20" s="267"/>
      <c r="C20" s="154">
        <v>6</v>
      </c>
      <c r="D20" s="151" t="s">
        <v>261</v>
      </c>
      <c r="E20" s="151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42"/>
      <c r="AH20" s="42"/>
      <c r="AI20" s="42"/>
    </row>
    <row r="21" spans="2:35" ht="26.4" x14ac:dyDescent="0.3">
      <c r="B21" s="267"/>
      <c r="C21" s="155">
        <v>7</v>
      </c>
      <c r="D21" s="151" t="s">
        <v>272</v>
      </c>
      <c r="E21" s="151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42"/>
      <c r="AH21" s="42"/>
      <c r="AI21" s="42"/>
    </row>
    <row r="22" spans="2:35" ht="22.5" customHeight="1" x14ac:dyDescent="0.3">
      <c r="B22" s="267"/>
      <c r="C22" s="156">
        <v>8</v>
      </c>
      <c r="D22" s="152" t="s">
        <v>262</v>
      </c>
      <c r="E22" s="157"/>
      <c r="F22" s="160"/>
      <c r="G22" s="160"/>
      <c r="H22" s="160"/>
      <c r="I22" s="160"/>
      <c r="J22" s="160"/>
      <c r="K22" s="160"/>
      <c r="L22" s="160"/>
      <c r="M22" s="160"/>
      <c r="N22" s="160"/>
      <c r="O22" s="160"/>
      <c r="P22" s="160"/>
      <c r="Q22" s="160"/>
      <c r="R22" s="160"/>
      <c r="S22" s="160"/>
      <c r="T22" s="160"/>
      <c r="U22" s="160"/>
      <c r="V22" s="160"/>
      <c r="W22" s="160"/>
      <c r="X22" s="160"/>
      <c r="Y22" s="160"/>
      <c r="Z22" s="160"/>
      <c r="AA22" s="160"/>
      <c r="AB22" s="160"/>
      <c r="AC22" s="160"/>
      <c r="AD22" s="160"/>
      <c r="AE22" s="160"/>
      <c r="AF22" s="160"/>
      <c r="AG22" s="130"/>
      <c r="AH22" s="130"/>
      <c r="AI22" s="130"/>
    </row>
    <row r="23" spans="2:35" ht="21" customHeight="1" x14ac:dyDescent="0.3">
      <c r="B23" s="267"/>
      <c r="C23" s="154">
        <v>9</v>
      </c>
      <c r="D23" s="152" t="s">
        <v>263</v>
      </c>
      <c r="E23" s="151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42"/>
      <c r="AH23" s="42"/>
      <c r="AI23" s="42"/>
    </row>
    <row r="24" spans="2:35" ht="24.6" customHeight="1" x14ac:dyDescent="0.3">
      <c r="B24" s="267"/>
      <c r="C24" s="154">
        <v>10</v>
      </c>
      <c r="D24" s="205" t="s">
        <v>264</v>
      </c>
      <c r="E24" s="151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7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42"/>
      <c r="AH24" s="42"/>
      <c r="AI24" s="42"/>
    </row>
    <row r="25" spans="2:35" ht="36" customHeight="1" x14ac:dyDescent="0.3">
      <c r="B25" s="267"/>
      <c r="C25" s="154">
        <v>11</v>
      </c>
      <c r="D25" s="152" t="s">
        <v>265</v>
      </c>
      <c r="E25" s="157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42"/>
      <c r="AH25" s="42"/>
      <c r="AI25" s="42"/>
    </row>
    <row r="26" spans="2:35" ht="33.75" customHeight="1" x14ac:dyDescent="0.3">
      <c r="B26" s="267"/>
      <c r="C26" s="154">
        <v>12</v>
      </c>
      <c r="D26" s="152" t="s">
        <v>442</v>
      </c>
      <c r="E26" s="157"/>
      <c r="F26" s="160"/>
      <c r="G26" s="160"/>
      <c r="H26" s="160"/>
      <c r="I26" s="160"/>
      <c r="J26" s="160"/>
      <c r="K26" s="160"/>
      <c r="L26" s="160"/>
      <c r="M26" s="160"/>
      <c r="N26" s="160"/>
      <c r="O26" s="160"/>
      <c r="P26" s="160"/>
      <c r="Q26" s="160"/>
      <c r="R26" s="160"/>
      <c r="S26" s="160"/>
      <c r="T26" s="160"/>
      <c r="U26" s="160"/>
      <c r="V26" s="160"/>
      <c r="W26" s="160"/>
      <c r="X26" s="160"/>
      <c r="Y26" s="160"/>
      <c r="Z26" s="160"/>
      <c r="AA26" s="160"/>
      <c r="AB26" s="160"/>
      <c r="AC26" s="160"/>
      <c r="AD26" s="160"/>
      <c r="AE26" s="160"/>
      <c r="AF26" s="160"/>
      <c r="AG26" s="42"/>
      <c r="AH26" s="42"/>
      <c r="AI26" s="42"/>
    </row>
    <row r="27" spans="2:35" ht="27" customHeight="1" x14ac:dyDescent="0.3">
      <c r="B27" s="267"/>
      <c r="C27" s="154">
        <v>13</v>
      </c>
      <c r="D27" s="152" t="s">
        <v>267</v>
      </c>
      <c r="E27" s="151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42"/>
      <c r="AH27" s="42"/>
      <c r="AI27" s="42"/>
    </row>
    <row r="28" spans="2:35" ht="31.5" customHeight="1" x14ac:dyDescent="0.3">
      <c r="B28" s="267"/>
      <c r="C28" s="154">
        <v>14</v>
      </c>
      <c r="D28" s="152" t="s">
        <v>293</v>
      </c>
      <c r="E28" s="151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42"/>
      <c r="AH28" s="42"/>
      <c r="AI28" s="42"/>
    </row>
    <row r="29" spans="2:35" ht="38.25" customHeight="1" x14ac:dyDescent="0.3">
      <c r="B29" s="267"/>
      <c r="C29" s="154">
        <v>15</v>
      </c>
      <c r="D29" s="152" t="s">
        <v>294</v>
      </c>
      <c r="E29" s="151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42"/>
      <c r="AH29" s="42"/>
      <c r="AI29" s="42"/>
    </row>
    <row r="30" spans="2:35" ht="29.25" customHeight="1" x14ac:dyDescent="0.3">
      <c r="B30" s="319" t="s">
        <v>275</v>
      </c>
      <c r="C30" s="153">
        <v>17</v>
      </c>
      <c r="D30" s="150" t="s">
        <v>444</v>
      </c>
      <c r="E30" s="151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42"/>
      <c r="AH30" s="42"/>
      <c r="AI30" s="42"/>
    </row>
    <row r="31" spans="2:35" ht="28.5" customHeight="1" x14ac:dyDescent="0.3">
      <c r="B31" s="319"/>
      <c r="C31" s="153">
        <v>18</v>
      </c>
      <c r="D31" s="150" t="s">
        <v>296</v>
      </c>
      <c r="E31" s="158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42"/>
      <c r="AH31" s="42"/>
      <c r="AI31" s="42"/>
    </row>
    <row r="32" spans="2:35" ht="29.25" customHeight="1" x14ac:dyDescent="0.3">
      <c r="B32" s="319"/>
      <c r="C32" s="154">
        <v>19</v>
      </c>
      <c r="D32" s="151" t="s">
        <v>273</v>
      </c>
      <c r="E32" s="161"/>
      <c r="F32" s="160"/>
      <c r="G32" s="160"/>
      <c r="H32" s="160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  <c r="Y32" s="160"/>
      <c r="Z32" s="160"/>
      <c r="AA32" s="160"/>
      <c r="AB32" s="160"/>
      <c r="AC32" s="160"/>
      <c r="AD32" s="160"/>
      <c r="AE32" s="160"/>
      <c r="AF32" s="160"/>
      <c r="AG32" s="130"/>
      <c r="AH32" s="130"/>
      <c r="AI32" s="42"/>
    </row>
    <row r="33" spans="2:35" ht="26.25" customHeight="1" x14ac:dyDescent="0.3">
      <c r="B33" s="236" t="s">
        <v>274</v>
      </c>
      <c r="C33" s="153">
        <v>20</v>
      </c>
      <c r="D33" s="131" t="s">
        <v>276</v>
      </c>
      <c r="E33" s="157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  <c r="Y33" s="160"/>
      <c r="Z33" s="160"/>
      <c r="AA33" s="160"/>
      <c r="AB33" s="160"/>
      <c r="AC33" s="160"/>
      <c r="AD33" s="160"/>
      <c r="AE33" s="160"/>
      <c r="AF33" s="160"/>
      <c r="AG33" s="130"/>
      <c r="AH33" s="130"/>
      <c r="AI33" s="42"/>
    </row>
    <row r="34" spans="2:35" ht="27" x14ac:dyDescent="0.3">
      <c r="B34" s="234"/>
      <c r="C34" s="154">
        <v>22</v>
      </c>
      <c r="D34" s="131" t="s">
        <v>298</v>
      </c>
      <c r="E34" s="157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  <c r="Y34" s="160"/>
      <c r="Z34" s="160"/>
      <c r="AA34" s="160"/>
      <c r="AB34" s="160"/>
      <c r="AC34" s="160"/>
      <c r="AD34" s="160"/>
      <c r="AE34" s="160"/>
      <c r="AF34" s="160"/>
      <c r="AG34" s="130"/>
      <c r="AH34" s="130"/>
      <c r="AI34" s="42"/>
    </row>
    <row r="35" spans="2:35" ht="44.25" customHeight="1" x14ac:dyDescent="0.3">
      <c r="B35" s="235"/>
      <c r="C35" s="154">
        <v>23</v>
      </c>
      <c r="D35" s="219" t="s">
        <v>445</v>
      </c>
      <c r="E35" s="157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  <c r="Y35" s="160"/>
      <c r="Z35" s="160"/>
      <c r="AA35" s="160"/>
      <c r="AB35" s="160"/>
      <c r="AC35" s="160"/>
      <c r="AD35" s="160"/>
      <c r="AE35" s="160"/>
      <c r="AF35" s="160"/>
      <c r="AG35" s="130"/>
      <c r="AH35" s="130"/>
      <c r="AI35" s="42"/>
    </row>
    <row r="36" spans="2:35" x14ac:dyDescent="0.3">
      <c r="B36" s="236" t="s">
        <v>277</v>
      </c>
      <c r="C36" s="154">
        <v>24</v>
      </c>
      <c r="D36" s="184" t="s">
        <v>300</v>
      </c>
      <c r="E36" s="150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42"/>
      <c r="AH36" s="42"/>
      <c r="AI36" s="42"/>
    </row>
    <row r="37" spans="2:35" ht="27" x14ac:dyDescent="0.3">
      <c r="B37" s="234"/>
      <c r="C37" s="154">
        <v>25</v>
      </c>
      <c r="D37" s="132" t="s">
        <v>280</v>
      </c>
      <c r="E37" s="151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  <c r="AA37" s="89"/>
      <c r="AB37" s="89"/>
      <c r="AC37" s="89"/>
      <c r="AD37" s="89"/>
      <c r="AE37" s="89"/>
      <c r="AF37" s="89"/>
      <c r="AG37" s="42"/>
      <c r="AH37" s="42"/>
      <c r="AI37" s="42"/>
    </row>
    <row r="38" spans="2:35" ht="27" x14ac:dyDescent="0.3">
      <c r="B38" s="234"/>
      <c r="C38" s="154">
        <v>26</v>
      </c>
      <c r="D38" s="131" t="s">
        <v>301</v>
      </c>
      <c r="E38" s="151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42"/>
      <c r="AH38" s="42"/>
      <c r="AI38" s="42"/>
    </row>
    <row r="39" spans="2:35" ht="21.75" customHeight="1" x14ac:dyDescent="0.3">
      <c r="B39" s="234"/>
      <c r="C39" s="154">
        <v>27</v>
      </c>
      <c r="D39" s="184" t="s">
        <v>302</v>
      </c>
      <c r="E39" s="151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42"/>
      <c r="AH39" s="42"/>
      <c r="AI39" s="42"/>
    </row>
    <row r="40" spans="2:35" ht="27" x14ac:dyDescent="0.3">
      <c r="B40" s="234"/>
      <c r="C40" s="154">
        <v>28</v>
      </c>
      <c r="D40" s="131" t="s">
        <v>303</v>
      </c>
      <c r="E40" s="150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42"/>
      <c r="AH40" s="42"/>
      <c r="AI40" s="42"/>
    </row>
    <row r="41" spans="2:35" ht="27" x14ac:dyDescent="0.3">
      <c r="B41" s="234"/>
      <c r="C41" s="154">
        <v>29</v>
      </c>
      <c r="D41" s="132" t="s">
        <v>281</v>
      </c>
      <c r="E41" s="159"/>
      <c r="F41" s="42"/>
      <c r="G41" s="42"/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</row>
    <row r="42" spans="2:35" ht="27" customHeight="1" x14ac:dyDescent="0.3">
      <c r="B42" s="235"/>
      <c r="C42" s="154">
        <v>31</v>
      </c>
      <c r="D42" s="131" t="s">
        <v>282</v>
      </c>
      <c r="E42" s="159"/>
      <c r="F42" s="42"/>
      <c r="G42" s="42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</row>
    <row r="43" spans="2:35" ht="15" customHeight="1" x14ac:dyDescent="0.3">
      <c r="B43" s="222" t="s">
        <v>278</v>
      </c>
      <c r="C43" s="154">
        <v>32</v>
      </c>
      <c r="D43" s="131" t="s">
        <v>283</v>
      </c>
      <c r="E43" s="159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</row>
    <row r="44" spans="2:35" x14ac:dyDescent="0.3">
      <c r="E44" s="75" t="s">
        <v>23</v>
      </c>
      <c r="F44" s="65">
        <f>SUM(F15:F43)</f>
        <v>0</v>
      </c>
      <c r="G44" s="65">
        <f t="shared" ref="F44:AI44" si="0">SUM(G15:G43)</f>
        <v>0</v>
      </c>
      <c r="H44" s="65">
        <f t="shared" si="0"/>
        <v>0</v>
      </c>
      <c r="I44" s="65">
        <f t="shared" si="0"/>
        <v>0</v>
      </c>
      <c r="J44" s="65">
        <f t="shared" si="0"/>
        <v>0</v>
      </c>
      <c r="K44" s="65">
        <f t="shared" si="0"/>
        <v>0</v>
      </c>
      <c r="L44" s="65">
        <f t="shared" si="0"/>
        <v>0</v>
      </c>
      <c r="M44" s="65">
        <f t="shared" si="0"/>
        <v>0</v>
      </c>
      <c r="N44" s="65">
        <f t="shared" si="0"/>
        <v>0</v>
      </c>
      <c r="O44" s="65">
        <f t="shared" si="0"/>
        <v>0</v>
      </c>
      <c r="P44" s="65">
        <f t="shared" si="0"/>
        <v>0</v>
      </c>
      <c r="Q44" s="65">
        <f t="shared" si="0"/>
        <v>0</v>
      </c>
      <c r="R44" s="65">
        <f t="shared" si="0"/>
        <v>0</v>
      </c>
      <c r="S44" s="65">
        <f t="shared" si="0"/>
        <v>0</v>
      </c>
      <c r="T44" s="65">
        <f t="shared" si="0"/>
        <v>0</v>
      </c>
      <c r="U44" s="65">
        <f t="shared" si="0"/>
        <v>0</v>
      </c>
      <c r="V44" s="65">
        <f t="shared" si="0"/>
        <v>0</v>
      </c>
      <c r="W44" s="65">
        <f t="shared" si="0"/>
        <v>0</v>
      </c>
      <c r="X44" s="65">
        <f t="shared" si="0"/>
        <v>0</v>
      </c>
      <c r="Y44" s="65">
        <f t="shared" si="0"/>
        <v>0</v>
      </c>
      <c r="Z44" s="65">
        <f t="shared" si="0"/>
        <v>0</v>
      </c>
      <c r="AA44" s="65">
        <f t="shared" si="0"/>
        <v>0</v>
      </c>
      <c r="AB44" s="65">
        <f t="shared" si="0"/>
        <v>0</v>
      </c>
      <c r="AC44" s="65">
        <f t="shared" si="0"/>
        <v>0</v>
      </c>
      <c r="AD44" s="65">
        <f t="shared" si="0"/>
        <v>0</v>
      </c>
      <c r="AE44" s="65">
        <f t="shared" si="0"/>
        <v>0</v>
      </c>
      <c r="AF44" s="65">
        <f t="shared" si="0"/>
        <v>0</v>
      </c>
      <c r="AG44" s="65">
        <f t="shared" si="0"/>
        <v>0</v>
      </c>
      <c r="AH44" s="65">
        <f t="shared" si="0"/>
        <v>0</v>
      </c>
      <c r="AI44" s="65">
        <f t="shared" si="0"/>
        <v>0</v>
      </c>
    </row>
    <row r="45" spans="2:35" x14ac:dyDescent="0.3">
      <c r="E45" s="75" t="s">
        <v>24</v>
      </c>
      <c r="F45" s="92">
        <f>(F44*100)/32</f>
        <v>0</v>
      </c>
      <c r="G45" s="92">
        <f t="shared" ref="G45:AI45" si="1">(G44*100)/32</f>
        <v>0</v>
      </c>
      <c r="H45" s="92">
        <f t="shared" si="1"/>
        <v>0</v>
      </c>
      <c r="I45" s="92">
        <f t="shared" si="1"/>
        <v>0</v>
      </c>
      <c r="J45" s="92">
        <f t="shared" si="1"/>
        <v>0</v>
      </c>
      <c r="K45" s="92">
        <f t="shared" si="1"/>
        <v>0</v>
      </c>
      <c r="L45" s="92">
        <f t="shared" si="1"/>
        <v>0</v>
      </c>
      <c r="M45" s="92">
        <f t="shared" si="1"/>
        <v>0</v>
      </c>
      <c r="N45" s="92">
        <f t="shared" si="1"/>
        <v>0</v>
      </c>
      <c r="O45" s="92">
        <f t="shared" si="1"/>
        <v>0</v>
      </c>
      <c r="P45" s="92">
        <f t="shared" si="1"/>
        <v>0</v>
      </c>
      <c r="Q45" s="92">
        <f t="shared" si="1"/>
        <v>0</v>
      </c>
      <c r="R45" s="92">
        <f t="shared" si="1"/>
        <v>0</v>
      </c>
      <c r="S45" s="92">
        <f t="shared" si="1"/>
        <v>0</v>
      </c>
      <c r="T45" s="92">
        <f t="shared" si="1"/>
        <v>0</v>
      </c>
      <c r="U45" s="92">
        <f t="shared" si="1"/>
        <v>0</v>
      </c>
      <c r="V45" s="92">
        <f t="shared" si="1"/>
        <v>0</v>
      </c>
      <c r="W45" s="92">
        <f t="shared" si="1"/>
        <v>0</v>
      </c>
      <c r="X45" s="92">
        <f t="shared" si="1"/>
        <v>0</v>
      </c>
      <c r="Y45" s="92">
        <f t="shared" si="1"/>
        <v>0</v>
      </c>
      <c r="Z45" s="92">
        <f t="shared" si="1"/>
        <v>0</v>
      </c>
      <c r="AA45" s="92">
        <f t="shared" si="1"/>
        <v>0</v>
      </c>
      <c r="AB45" s="92">
        <f t="shared" si="1"/>
        <v>0</v>
      </c>
      <c r="AC45" s="92">
        <f t="shared" si="1"/>
        <v>0</v>
      </c>
      <c r="AD45" s="92">
        <f t="shared" si="1"/>
        <v>0</v>
      </c>
      <c r="AE45" s="92">
        <f t="shared" si="1"/>
        <v>0</v>
      </c>
      <c r="AF45" s="92">
        <f t="shared" si="1"/>
        <v>0</v>
      </c>
      <c r="AG45" s="92">
        <f t="shared" si="1"/>
        <v>0</v>
      </c>
      <c r="AH45" s="92">
        <f t="shared" si="1"/>
        <v>0</v>
      </c>
      <c r="AI45" s="92">
        <f t="shared" si="1"/>
        <v>0</v>
      </c>
    </row>
    <row r="46" spans="2:35" ht="15.6" x14ac:dyDescent="0.3">
      <c r="C46" s="16" t="s">
        <v>143</v>
      </c>
      <c r="E46" s="76" t="s">
        <v>99</v>
      </c>
      <c r="F46" s="320">
        <f>AVERAGE(F45:AI45)</f>
        <v>0</v>
      </c>
      <c r="G46" s="320"/>
      <c r="H46" s="320"/>
      <c r="I46" s="320"/>
      <c r="J46" s="320"/>
      <c r="K46" s="320"/>
      <c r="L46" s="320"/>
      <c r="M46" s="320"/>
      <c r="N46" s="320"/>
      <c r="O46" s="320"/>
      <c r="P46" s="320"/>
      <c r="Q46" s="320"/>
      <c r="R46" s="320"/>
      <c r="S46" s="320"/>
      <c r="T46" s="320"/>
      <c r="U46" s="320"/>
      <c r="V46" s="320"/>
      <c r="W46" s="320"/>
      <c r="X46" s="320"/>
      <c r="Y46" s="320"/>
      <c r="Z46" s="320"/>
      <c r="AA46" s="320"/>
      <c r="AB46" s="320"/>
      <c r="AC46" s="320"/>
      <c r="AD46" s="320"/>
      <c r="AE46" s="320"/>
      <c r="AF46" s="320"/>
      <c r="AG46" s="320"/>
      <c r="AH46" s="320"/>
      <c r="AI46" s="320"/>
    </row>
    <row r="47" spans="2:35" ht="21" x14ac:dyDescent="0.4">
      <c r="C47" s="54" t="s">
        <v>2</v>
      </c>
      <c r="E47" s="76" t="s">
        <v>98</v>
      </c>
      <c r="F47" s="321">
        <f>AVERAGE(F46)</f>
        <v>0</v>
      </c>
      <c r="G47" s="321"/>
      <c r="H47" s="321"/>
      <c r="I47" s="321"/>
      <c r="J47" s="321"/>
      <c r="K47" s="321"/>
      <c r="L47" s="321"/>
      <c r="M47" s="321"/>
      <c r="N47" s="321"/>
      <c r="O47" s="321"/>
      <c r="P47" s="321"/>
      <c r="Q47" s="321"/>
      <c r="R47" s="321"/>
      <c r="S47" s="321"/>
      <c r="T47" s="321"/>
      <c r="U47" s="321"/>
      <c r="V47" s="321"/>
      <c r="W47" s="321"/>
      <c r="X47" s="321"/>
      <c r="Y47" s="321"/>
      <c r="Z47" s="321"/>
      <c r="AA47" s="321"/>
      <c r="AB47" s="321"/>
      <c r="AC47" s="321"/>
      <c r="AD47" s="321"/>
      <c r="AE47" s="321"/>
      <c r="AF47" s="321"/>
      <c r="AG47" s="321"/>
      <c r="AH47" s="321"/>
      <c r="AI47" s="321"/>
    </row>
    <row r="48" spans="2:35" x14ac:dyDescent="0.3">
      <c r="C48" s="54" t="s">
        <v>27</v>
      </c>
    </row>
    <row r="49" spans="3:3" x14ac:dyDescent="0.3">
      <c r="C49" s="54" t="s">
        <v>141</v>
      </c>
    </row>
    <row r="50" spans="3:3" x14ac:dyDescent="0.3">
      <c r="C50" s="54" t="s">
        <v>142</v>
      </c>
    </row>
  </sheetData>
  <mergeCells count="12">
    <mergeCell ref="F46:AI46"/>
    <mergeCell ref="F47:AI47"/>
    <mergeCell ref="B36:B42"/>
    <mergeCell ref="B13:B14"/>
    <mergeCell ref="C13:C14"/>
    <mergeCell ref="D13:D14"/>
    <mergeCell ref="E13:E14"/>
    <mergeCell ref="B7:Z7"/>
    <mergeCell ref="F12:AF12"/>
    <mergeCell ref="B15:B29"/>
    <mergeCell ref="B30:B32"/>
    <mergeCell ref="B33:B35"/>
  </mergeCells>
  <pageMargins left="0.70866141732283472" right="0.70866141732283472" top="0.74803149606299213" bottom="0.74803149606299213" header="0.31496062992125984" footer="0.31496062992125984"/>
  <pageSetup scale="61" fitToHeight="2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7:S46"/>
  <sheetViews>
    <sheetView topLeftCell="A7" workbookViewId="0">
      <selection activeCell="N13" sqref="N13"/>
    </sheetView>
  </sheetViews>
  <sheetFormatPr baseColWidth="10" defaultColWidth="11.5546875" defaultRowHeight="14.4" x14ac:dyDescent="0.3"/>
  <cols>
    <col min="1" max="1" width="3.33203125" style="16" customWidth="1"/>
    <col min="2" max="2" width="7.33203125" style="16" customWidth="1"/>
    <col min="3" max="3" width="5.88671875" style="16" customWidth="1"/>
    <col min="4" max="4" width="42.109375" style="16" customWidth="1"/>
    <col min="5" max="5" width="25.44140625" style="16" customWidth="1"/>
    <col min="6" max="11" width="5.33203125" style="16" customWidth="1"/>
    <col min="12" max="12" width="5.109375" style="16" customWidth="1"/>
    <col min="13" max="19" width="5.33203125" style="16" customWidth="1"/>
    <col min="20" max="16384" width="11.5546875" style="16"/>
  </cols>
  <sheetData>
    <row r="7" spans="2:19" ht="15.6" x14ac:dyDescent="0.3">
      <c r="B7" s="163"/>
      <c r="C7" s="163"/>
      <c r="D7" s="238" t="s">
        <v>304</v>
      </c>
      <c r="E7" s="238"/>
      <c r="F7" s="238"/>
      <c r="G7" s="238"/>
      <c r="H7" s="238"/>
      <c r="I7" s="238"/>
      <c r="J7" s="238"/>
      <c r="K7" s="238"/>
      <c r="L7" s="163"/>
    </row>
    <row r="8" spans="2:19" ht="15.6" x14ac:dyDescent="0.3">
      <c r="B8" s="111"/>
      <c r="C8" s="111"/>
      <c r="D8" s="111"/>
      <c r="E8" s="238"/>
      <c r="F8" s="238"/>
      <c r="G8" s="238"/>
      <c r="H8" s="238"/>
      <c r="I8" s="238"/>
      <c r="J8" s="238"/>
      <c r="K8" s="238"/>
      <c r="L8" s="238"/>
    </row>
    <row r="9" spans="2:19" ht="66.599999999999994" x14ac:dyDescent="0.3">
      <c r="B9" s="116"/>
      <c r="C9" s="66" t="s">
        <v>309</v>
      </c>
      <c r="D9" s="115" t="s">
        <v>372</v>
      </c>
      <c r="E9" s="66" t="s">
        <v>26</v>
      </c>
      <c r="F9" s="105"/>
      <c r="G9" s="105"/>
      <c r="H9" s="105"/>
      <c r="I9" s="105"/>
      <c r="J9" s="112"/>
      <c r="K9" s="112"/>
      <c r="L9" s="112"/>
    </row>
    <row r="10" spans="2:19" x14ac:dyDescent="0.3">
      <c r="B10" s="65"/>
      <c r="C10" s="66"/>
      <c r="D10" s="70"/>
      <c r="E10" s="66"/>
      <c r="F10" s="71"/>
      <c r="G10" s="71"/>
      <c r="H10" s="71"/>
      <c r="I10" s="71"/>
      <c r="J10" s="71"/>
      <c r="K10" s="71"/>
      <c r="L10" s="71"/>
    </row>
    <row r="11" spans="2:19" x14ac:dyDescent="0.3">
      <c r="B11" s="65"/>
      <c r="C11" s="66"/>
      <c r="D11" s="31"/>
      <c r="E11" s="58"/>
      <c r="F11" s="40"/>
      <c r="G11" s="41"/>
      <c r="H11" s="41"/>
      <c r="I11" s="41"/>
      <c r="J11" s="41"/>
      <c r="K11" s="40"/>
      <c r="L11" s="41"/>
      <c r="M11" s="40"/>
      <c r="N11" s="41"/>
    </row>
    <row r="12" spans="2:19" ht="58.95" customHeight="1" x14ac:dyDescent="0.3">
      <c r="B12" s="67"/>
      <c r="C12" s="65"/>
      <c r="F12" s="239" t="s">
        <v>107</v>
      </c>
      <c r="G12" s="240"/>
      <c r="H12" s="240"/>
      <c r="I12" s="240"/>
      <c r="J12" s="240"/>
      <c r="K12" s="240"/>
      <c r="L12" s="240"/>
      <c r="M12" s="240"/>
      <c r="N12" s="240"/>
      <c r="O12" s="240"/>
      <c r="P12" s="240"/>
      <c r="Q12" s="113"/>
      <c r="R12" s="113"/>
      <c r="S12" s="113"/>
    </row>
    <row r="13" spans="2:19" ht="102" customHeight="1" x14ac:dyDescent="0.3">
      <c r="B13" s="243" t="s">
        <v>258</v>
      </c>
      <c r="C13" s="245" t="s">
        <v>8</v>
      </c>
      <c r="D13" s="245" t="s">
        <v>9</v>
      </c>
      <c r="E13" s="245" t="s">
        <v>10</v>
      </c>
      <c r="F13" s="110" t="s">
        <v>149</v>
      </c>
      <c r="G13" s="110" t="s">
        <v>110</v>
      </c>
      <c r="H13" s="110" t="s">
        <v>111</v>
      </c>
      <c r="I13" s="110" t="s">
        <v>112</v>
      </c>
      <c r="J13" s="110" t="s">
        <v>128</v>
      </c>
      <c r="K13" s="110" t="s">
        <v>113</v>
      </c>
      <c r="L13" s="110" t="s">
        <v>115</v>
      </c>
      <c r="M13" s="110" t="s">
        <v>114</v>
      </c>
      <c r="N13" s="110" t="s">
        <v>447</v>
      </c>
      <c r="O13" s="110" t="s">
        <v>108</v>
      </c>
      <c r="P13" s="110" t="s">
        <v>22</v>
      </c>
      <c r="Q13" s="114"/>
      <c r="R13" s="114"/>
      <c r="S13" s="114"/>
    </row>
    <row r="14" spans="2:19" ht="31.8" x14ac:dyDescent="0.3">
      <c r="B14" s="244"/>
      <c r="C14" s="246"/>
      <c r="D14" s="246"/>
      <c r="E14" s="246"/>
      <c r="F14" s="110" t="s">
        <v>150</v>
      </c>
      <c r="G14" s="110" t="s">
        <v>151</v>
      </c>
      <c r="H14" s="110" t="s">
        <v>151</v>
      </c>
      <c r="I14" s="110" t="s">
        <v>151</v>
      </c>
      <c r="J14" s="110" t="s">
        <v>151</v>
      </c>
      <c r="K14" s="110" t="s">
        <v>151</v>
      </c>
      <c r="L14" s="110" t="s">
        <v>151</v>
      </c>
      <c r="M14" s="110" t="s">
        <v>151</v>
      </c>
      <c r="N14" s="110" t="s">
        <v>152</v>
      </c>
      <c r="O14" s="110" t="s">
        <v>152</v>
      </c>
      <c r="P14" s="110" t="s">
        <v>152</v>
      </c>
      <c r="Q14" s="114"/>
      <c r="R14" s="114"/>
      <c r="S14" s="114"/>
    </row>
    <row r="15" spans="2:19" ht="28.5" customHeight="1" x14ac:dyDescent="0.3">
      <c r="B15" s="241" t="s">
        <v>259</v>
      </c>
      <c r="C15" s="153">
        <v>1</v>
      </c>
      <c r="D15" s="150" t="s">
        <v>268</v>
      </c>
      <c r="E15" s="39"/>
      <c r="F15" s="43"/>
      <c r="G15" s="43"/>
      <c r="H15" s="43"/>
      <c r="I15" s="43"/>
      <c r="J15" s="43"/>
      <c r="K15" s="43"/>
      <c r="L15" s="43"/>
      <c r="M15" s="43"/>
      <c r="N15" s="43"/>
      <c r="O15" s="43"/>
      <c r="P15" s="43"/>
    </row>
    <row r="16" spans="2:19" ht="26.4" x14ac:dyDescent="0.3">
      <c r="B16" s="241"/>
      <c r="C16" s="154">
        <v>2</v>
      </c>
      <c r="D16" s="151" t="s">
        <v>436</v>
      </c>
      <c r="E16" s="39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</row>
    <row r="17" spans="2:16" ht="36" customHeight="1" x14ac:dyDescent="0.3">
      <c r="B17" s="241"/>
      <c r="C17" s="154">
        <v>3</v>
      </c>
      <c r="D17" s="152" t="s">
        <v>260</v>
      </c>
      <c r="E17" s="39"/>
      <c r="F17" s="43"/>
      <c r="G17" s="43"/>
      <c r="H17" s="43"/>
      <c r="I17" s="43"/>
      <c r="J17" s="43"/>
      <c r="K17" s="43"/>
      <c r="L17" s="43"/>
      <c r="M17" s="43"/>
      <c r="N17" s="43"/>
      <c r="O17" s="43"/>
      <c r="P17" s="43"/>
    </row>
    <row r="18" spans="2:16" ht="55.5" customHeight="1" x14ac:dyDescent="0.3">
      <c r="B18" s="241"/>
      <c r="C18" s="154">
        <v>4</v>
      </c>
      <c r="D18" s="152" t="s">
        <v>270</v>
      </c>
      <c r="E18" s="39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</row>
    <row r="19" spans="2:16" ht="26.4" x14ac:dyDescent="0.3">
      <c r="B19" s="241"/>
      <c r="C19" s="153">
        <v>5</v>
      </c>
      <c r="D19" s="152" t="s">
        <v>271</v>
      </c>
      <c r="E19" s="39"/>
      <c r="F19" s="43"/>
      <c r="G19" s="43"/>
      <c r="H19" s="223"/>
      <c r="I19" s="223"/>
      <c r="J19" s="223"/>
      <c r="K19" s="223"/>
      <c r="L19" s="223"/>
      <c r="M19" s="223"/>
      <c r="N19" s="223"/>
      <c r="O19" s="223"/>
      <c r="P19" s="223"/>
    </row>
    <row r="20" spans="2:16" ht="39.6" x14ac:dyDescent="0.3">
      <c r="B20" s="241"/>
      <c r="C20" s="154">
        <v>6</v>
      </c>
      <c r="D20" s="151" t="s">
        <v>261</v>
      </c>
      <c r="E20" s="36"/>
      <c r="F20" s="43"/>
      <c r="G20" s="43"/>
      <c r="H20" s="223"/>
      <c r="I20" s="223"/>
      <c r="J20" s="223"/>
      <c r="K20" s="223"/>
      <c r="L20" s="223"/>
      <c r="M20" s="223"/>
      <c r="N20" s="223"/>
      <c r="O20" s="223"/>
      <c r="P20" s="223"/>
    </row>
    <row r="21" spans="2:16" ht="26.4" x14ac:dyDescent="0.3">
      <c r="B21" s="241"/>
      <c r="C21" s="155">
        <v>7</v>
      </c>
      <c r="D21" s="151" t="s">
        <v>272</v>
      </c>
      <c r="E21" s="36"/>
      <c r="F21" s="43"/>
      <c r="G21" s="43"/>
      <c r="H21" s="223"/>
      <c r="I21" s="223"/>
      <c r="J21" s="223"/>
      <c r="K21" s="223"/>
      <c r="L21" s="223"/>
      <c r="M21" s="223"/>
      <c r="N21" s="223"/>
      <c r="O21" s="223"/>
      <c r="P21" s="223"/>
    </row>
    <row r="22" spans="2:16" x14ac:dyDescent="0.3">
      <c r="B22" s="241"/>
      <c r="C22" s="156">
        <v>8</v>
      </c>
      <c r="D22" s="152" t="s">
        <v>262</v>
      </c>
      <c r="E22" s="141"/>
      <c r="F22" s="43"/>
      <c r="G22" s="43"/>
      <c r="H22" s="223"/>
      <c r="I22" s="223"/>
      <c r="J22" s="223"/>
      <c r="K22" s="223"/>
      <c r="L22" s="223"/>
      <c r="M22" s="223"/>
      <c r="N22" s="223"/>
      <c r="O22" s="223"/>
      <c r="P22" s="223"/>
    </row>
    <row r="23" spans="2:16" ht="26.4" x14ac:dyDescent="0.3">
      <c r="B23" s="241"/>
      <c r="C23" s="154">
        <v>9</v>
      </c>
      <c r="D23" s="152" t="s">
        <v>263</v>
      </c>
      <c r="E23" s="36"/>
      <c r="F23" s="43"/>
      <c r="G23" s="43"/>
      <c r="H23" s="223"/>
      <c r="I23" s="223"/>
      <c r="J23" s="223"/>
      <c r="K23" s="223"/>
      <c r="L23" s="223"/>
      <c r="M23" s="223"/>
      <c r="N23" s="223"/>
      <c r="O23" s="223"/>
      <c r="P23" s="223"/>
    </row>
    <row r="24" spans="2:16" ht="52.8" x14ac:dyDescent="0.3">
      <c r="B24" s="241"/>
      <c r="C24" s="154">
        <v>10</v>
      </c>
      <c r="D24" s="152" t="s">
        <v>265</v>
      </c>
      <c r="E24" s="157"/>
      <c r="F24" s="43"/>
      <c r="G24" s="43"/>
      <c r="H24" s="43"/>
      <c r="I24" s="43"/>
      <c r="J24" s="43"/>
      <c r="K24" s="43"/>
      <c r="L24" s="43"/>
      <c r="M24" s="43"/>
      <c r="N24" s="43"/>
      <c r="O24" s="43"/>
      <c r="P24" s="43"/>
    </row>
    <row r="25" spans="2:16" x14ac:dyDescent="0.3">
      <c r="B25" s="241"/>
      <c r="C25" s="154">
        <v>11</v>
      </c>
      <c r="D25" s="152" t="s">
        <v>267</v>
      </c>
      <c r="E25" s="36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</row>
    <row r="26" spans="2:16" ht="42" customHeight="1" x14ac:dyDescent="0.3">
      <c r="B26" s="241"/>
      <c r="C26" s="154">
        <v>12</v>
      </c>
      <c r="D26" s="152" t="s">
        <v>293</v>
      </c>
      <c r="E26" s="36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</row>
    <row r="27" spans="2:16" ht="37.5" customHeight="1" x14ac:dyDescent="0.3">
      <c r="B27" s="241"/>
      <c r="C27" s="154">
        <v>13</v>
      </c>
      <c r="D27" s="152" t="s">
        <v>294</v>
      </c>
      <c r="E27" s="36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</row>
    <row r="28" spans="2:16" ht="28.5" customHeight="1" x14ac:dyDescent="0.3">
      <c r="B28" s="242" t="s">
        <v>275</v>
      </c>
      <c r="C28" s="154">
        <v>14</v>
      </c>
      <c r="D28" s="150" t="s">
        <v>431</v>
      </c>
      <c r="E28" s="140"/>
      <c r="F28" s="43"/>
      <c r="G28" s="43"/>
      <c r="H28" s="43"/>
      <c r="I28" s="43"/>
      <c r="J28" s="43"/>
      <c r="K28" s="43"/>
      <c r="L28" s="43"/>
      <c r="M28" s="43"/>
      <c r="N28" s="43"/>
      <c r="O28" s="43"/>
      <c r="P28" s="43"/>
    </row>
    <row r="29" spans="2:16" ht="25.5" customHeight="1" x14ac:dyDescent="0.3">
      <c r="B29" s="242"/>
      <c r="C29" s="154">
        <v>15</v>
      </c>
      <c r="D29" s="150" t="s">
        <v>296</v>
      </c>
      <c r="E29" s="39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</row>
    <row r="30" spans="2:16" ht="26.25" customHeight="1" x14ac:dyDescent="0.3">
      <c r="B30" s="236" t="s">
        <v>274</v>
      </c>
      <c r="C30" s="154">
        <v>16</v>
      </c>
      <c r="D30" s="131" t="s">
        <v>276</v>
      </c>
      <c r="E30" s="36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</row>
    <row r="31" spans="2:16" ht="53.4" x14ac:dyDescent="0.3">
      <c r="B31" s="234"/>
      <c r="C31" s="154">
        <v>17</v>
      </c>
      <c r="D31" s="131" t="s">
        <v>297</v>
      </c>
      <c r="E31" s="141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</row>
    <row r="32" spans="2:16" ht="27" x14ac:dyDescent="0.3">
      <c r="B32" s="234"/>
      <c r="C32" s="154">
        <v>18</v>
      </c>
      <c r="D32" s="131" t="s">
        <v>298</v>
      </c>
      <c r="E32" s="39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</row>
    <row r="33" spans="2:16" ht="39.75" customHeight="1" x14ac:dyDescent="0.3">
      <c r="B33" s="235"/>
      <c r="C33" s="154">
        <v>19</v>
      </c>
      <c r="D33" s="131" t="s">
        <v>299</v>
      </c>
      <c r="E33" s="36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</row>
    <row r="34" spans="2:16" ht="31.5" customHeight="1" x14ac:dyDescent="0.3">
      <c r="B34" s="234" t="s">
        <v>277</v>
      </c>
      <c r="C34" s="154">
        <v>20</v>
      </c>
      <c r="D34" s="132" t="s">
        <v>280</v>
      </c>
      <c r="E34" s="36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</row>
    <row r="35" spans="2:16" ht="27" x14ac:dyDescent="0.3">
      <c r="B35" s="234"/>
      <c r="C35" s="154">
        <v>21</v>
      </c>
      <c r="D35" s="131" t="s">
        <v>301</v>
      </c>
      <c r="E35" s="39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</row>
    <row r="36" spans="2:16" ht="29.25" customHeight="1" x14ac:dyDescent="0.3">
      <c r="B36" s="234"/>
      <c r="C36" s="154">
        <v>22</v>
      </c>
      <c r="D36" s="131" t="s">
        <v>302</v>
      </c>
      <c r="E36" s="135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</row>
    <row r="37" spans="2:16" ht="27" x14ac:dyDescent="0.3">
      <c r="B37" s="234"/>
      <c r="C37" s="154">
        <v>23</v>
      </c>
      <c r="D37" s="131" t="s">
        <v>303</v>
      </c>
      <c r="E37" s="135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</row>
    <row r="38" spans="2:16" ht="27" x14ac:dyDescent="0.3">
      <c r="B38" s="234"/>
      <c r="C38" s="154">
        <v>24</v>
      </c>
      <c r="D38" s="132" t="s">
        <v>281</v>
      </c>
      <c r="E38" s="136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</row>
    <row r="39" spans="2:16" ht="40.200000000000003" x14ac:dyDescent="0.3">
      <c r="B39" s="234"/>
      <c r="C39" s="154">
        <v>25</v>
      </c>
      <c r="D39" s="131" t="s">
        <v>423</v>
      </c>
      <c r="E39" s="136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</row>
    <row r="40" spans="2:16" x14ac:dyDescent="0.3">
      <c r="C40" s="54"/>
      <c r="D40" s="44"/>
      <c r="E40" s="41" t="s">
        <v>23</v>
      </c>
      <c r="F40" s="77">
        <f t="shared" ref="F40:P40" si="0">SUM(F15:F39)</f>
        <v>0</v>
      </c>
      <c r="G40" s="77">
        <f t="shared" si="0"/>
        <v>0</v>
      </c>
      <c r="H40" s="77">
        <f t="shared" si="0"/>
        <v>0</v>
      </c>
      <c r="I40" s="77">
        <f t="shared" si="0"/>
        <v>0</v>
      </c>
      <c r="J40" s="77">
        <f t="shared" si="0"/>
        <v>0</v>
      </c>
      <c r="K40" s="77">
        <f t="shared" si="0"/>
        <v>0</v>
      </c>
      <c r="L40" s="77">
        <f t="shared" si="0"/>
        <v>0</v>
      </c>
      <c r="M40" s="77">
        <f t="shared" si="0"/>
        <v>0</v>
      </c>
      <c r="N40" s="77">
        <f t="shared" si="0"/>
        <v>0</v>
      </c>
      <c r="O40" s="77">
        <f t="shared" si="0"/>
        <v>0</v>
      </c>
      <c r="P40" s="77">
        <f t="shared" si="0"/>
        <v>0</v>
      </c>
    </row>
    <row r="41" spans="2:16" x14ac:dyDescent="0.3">
      <c r="C41" s="54"/>
      <c r="E41" s="41" t="s">
        <v>24</v>
      </c>
      <c r="F41" s="77">
        <f>F40/25*100</f>
        <v>0</v>
      </c>
      <c r="G41" s="77">
        <f t="shared" ref="G41:P41" si="1">G40/25*100</f>
        <v>0</v>
      </c>
      <c r="H41" s="77">
        <f t="shared" si="1"/>
        <v>0</v>
      </c>
      <c r="I41" s="77">
        <f t="shared" si="1"/>
        <v>0</v>
      </c>
      <c r="J41" s="77">
        <f t="shared" si="1"/>
        <v>0</v>
      </c>
      <c r="K41" s="77">
        <f t="shared" si="1"/>
        <v>0</v>
      </c>
      <c r="L41" s="77">
        <f t="shared" si="1"/>
        <v>0</v>
      </c>
      <c r="M41" s="77">
        <f t="shared" si="1"/>
        <v>0</v>
      </c>
      <c r="N41" s="77">
        <f t="shared" si="1"/>
        <v>0</v>
      </c>
      <c r="O41" s="77">
        <f t="shared" si="1"/>
        <v>0</v>
      </c>
      <c r="P41" s="77">
        <f t="shared" si="1"/>
        <v>0</v>
      </c>
    </row>
    <row r="42" spans="2:16" ht="15.6" x14ac:dyDescent="0.3">
      <c r="C42" s="16" t="s">
        <v>143</v>
      </c>
      <c r="E42" s="51" t="s">
        <v>98</v>
      </c>
      <c r="F42" s="237">
        <f>AVERAGE(F41:P41)</f>
        <v>0</v>
      </c>
      <c r="G42" s="237"/>
      <c r="H42" s="237"/>
      <c r="I42" s="237"/>
      <c r="J42" s="237"/>
      <c r="K42" s="237"/>
      <c r="L42" s="237"/>
      <c r="M42" s="237"/>
      <c r="N42" s="237"/>
      <c r="O42" s="237"/>
      <c r="P42" s="237"/>
    </row>
    <row r="43" spans="2:16" x14ac:dyDescent="0.3">
      <c r="C43" s="54" t="s">
        <v>2</v>
      </c>
    </row>
    <row r="44" spans="2:16" x14ac:dyDescent="0.3">
      <c r="C44" s="54" t="s">
        <v>27</v>
      </c>
    </row>
    <row r="45" spans="2:16" x14ac:dyDescent="0.3">
      <c r="C45" s="54" t="s">
        <v>141</v>
      </c>
    </row>
    <row r="46" spans="2:16" x14ac:dyDescent="0.3">
      <c r="C46" s="54" t="s">
        <v>142</v>
      </c>
    </row>
  </sheetData>
  <mergeCells count="12">
    <mergeCell ref="E8:L8"/>
    <mergeCell ref="D7:K7"/>
    <mergeCell ref="F42:P42"/>
    <mergeCell ref="F12:P12"/>
    <mergeCell ref="B15:B27"/>
    <mergeCell ref="B28:B29"/>
    <mergeCell ref="B30:B33"/>
    <mergeCell ref="B34:B39"/>
    <mergeCell ref="B13:B14"/>
    <mergeCell ref="C13:C14"/>
    <mergeCell ref="D13:D14"/>
    <mergeCell ref="E13:E1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53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5"/>
  <sheetViews>
    <sheetView workbookViewId="0">
      <selection activeCell="J13" sqref="J13"/>
    </sheetView>
  </sheetViews>
  <sheetFormatPr baseColWidth="10" defaultRowHeight="14.4" x14ac:dyDescent="0.3"/>
  <cols>
    <col min="1" max="1" width="3.33203125" customWidth="1"/>
    <col min="2" max="2" width="7.33203125" customWidth="1"/>
    <col min="3" max="3" width="5.88671875" customWidth="1"/>
    <col min="4" max="4" width="42.109375" customWidth="1"/>
    <col min="5" max="5" width="25.44140625" customWidth="1"/>
    <col min="6" max="8" width="5.33203125" customWidth="1"/>
  </cols>
  <sheetData>
    <row r="1" spans="1:8" x14ac:dyDescent="0.3">
      <c r="A1" s="16"/>
      <c r="B1" s="16"/>
      <c r="C1" s="16"/>
      <c r="D1" s="16"/>
      <c r="E1" s="16"/>
      <c r="F1" s="16"/>
      <c r="G1" s="16"/>
      <c r="H1" s="16"/>
    </row>
    <row r="2" spans="1:8" x14ac:dyDescent="0.3">
      <c r="A2" s="16"/>
      <c r="B2" s="16"/>
      <c r="C2" s="16"/>
      <c r="D2" s="16"/>
      <c r="E2" s="16"/>
      <c r="F2" s="16"/>
      <c r="G2" s="16"/>
      <c r="H2" s="16"/>
    </row>
    <row r="3" spans="1:8" x14ac:dyDescent="0.3">
      <c r="A3" s="16"/>
      <c r="B3" s="16"/>
      <c r="C3" s="16"/>
      <c r="D3" s="16"/>
      <c r="E3" s="16"/>
      <c r="F3" s="16"/>
      <c r="G3" s="16"/>
      <c r="H3" s="16"/>
    </row>
    <row r="4" spans="1:8" x14ac:dyDescent="0.3">
      <c r="A4" s="16"/>
      <c r="B4" s="16"/>
      <c r="C4" s="16"/>
      <c r="D4" s="16"/>
      <c r="E4" s="16"/>
      <c r="F4" s="16"/>
      <c r="G4" s="16"/>
      <c r="H4" s="16"/>
    </row>
    <row r="5" spans="1:8" x14ac:dyDescent="0.3">
      <c r="A5" s="16"/>
      <c r="B5" s="16"/>
      <c r="C5" s="16"/>
      <c r="D5" s="16"/>
      <c r="E5" s="16"/>
      <c r="F5" s="16"/>
      <c r="G5" s="16"/>
      <c r="H5" s="16"/>
    </row>
    <row r="6" spans="1:8" x14ac:dyDescent="0.3">
      <c r="A6" s="16"/>
      <c r="B6" s="16"/>
      <c r="C6" s="16"/>
      <c r="D6" s="16"/>
      <c r="E6" s="16"/>
      <c r="F6" s="16"/>
      <c r="G6" s="16"/>
      <c r="H6" s="16"/>
    </row>
    <row r="7" spans="1:8" ht="15.6" x14ac:dyDescent="0.3">
      <c r="A7" s="16"/>
      <c r="B7" s="180"/>
      <c r="C7" s="180"/>
      <c r="D7" s="238" t="s">
        <v>304</v>
      </c>
      <c r="E7" s="238"/>
      <c r="F7" s="238"/>
      <c r="G7" s="238"/>
      <c r="H7" s="238"/>
    </row>
    <row r="8" spans="1:8" ht="15.6" x14ac:dyDescent="0.3">
      <c r="A8" s="16"/>
      <c r="B8" s="180"/>
      <c r="C8" s="180"/>
      <c r="D8" s="180"/>
      <c r="E8" s="238"/>
      <c r="F8" s="238"/>
      <c r="G8" s="238"/>
      <c r="H8" s="238"/>
    </row>
    <row r="9" spans="1:8" x14ac:dyDescent="0.3">
      <c r="A9" s="16"/>
      <c r="B9" s="116"/>
      <c r="C9" s="66" t="s">
        <v>309</v>
      </c>
      <c r="D9" s="115" t="s">
        <v>369</v>
      </c>
      <c r="E9" s="66" t="s">
        <v>26</v>
      </c>
      <c r="F9" s="105"/>
      <c r="G9" s="105"/>
      <c r="H9" s="105"/>
    </row>
    <row r="10" spans="1:8" x14ac:dyDescent="0.3">
      <c r="A10" s="16"/>
      <c r="B10" s="65"/>
      <c r="C10" s="66"/>
      <c r="D10" s="70"/>
      <c r="E10" s="66"/>
      <c r="F10" s="71"/>
      <c r="G10" s="71"/>
      <c r="H10" s="71"/>
    </row>
    <row r="11" spans="1:8" x14ac:dyDescent="0.3">
      <c r="A11" s="16"/>
      <c r="B11" s="65"/>
      <c r="C11" s="66"/>
      <c r="D11" s="31"/>
      <c r="E11" s="58"/>
      <c r="F11" s="40"/>
      <c r="G11" s="41"/>
      <c r="H11" s="41"/>
    </row>
    <row r="12" spans="1:8" x14ac:dyDescent="0.3">
      <c r="A12" s="16"/>
      <c r="B12" s="67"/>
      <c r="C12" s="65"/>
      <c r="D12" s="16"/>
      <c r="E12" s="16"/>
      <c r="F12" s="239" t="s">
        <v>84</v>
      </c>
      <c r="G12" s="240"/>
      <c r="H12" s="240"/>
    </row>
    <row r="13" spans="1:8" ht="81" x14ac:dyDescent="0.3">
      <c r="A13" s="16"/>
      <c r="B13" s="243" t="s">
        <v>258</v>
      </c>
      <c r="C13" s="245" t="s">
        <v>8</v>
      </c>
      <c r="D13" s="245" t="s">
        <v>9</v>
      </c>
      <c r="E13" s="245" t="s">
        <v>10</v>
      </c>
      <c r="F13" s="110" t="s">
        <v>149</v>
      </c>
      <c r="G13" s="110" t="s">
        <v>370</v>
      </c>
      <c r="H13" s="110" t="s">
        <v>117</v>
      </c>
    </row>
    <row r="14" spans="1:8" ht="31.8" x14ac:dyDescent="0.3">
      <c r="A14" s="16"/>
      <c r="B14" s="244"/>
      <c r="C14" s="246"/>
      <c r="D14" s="246"/>
      <c r="E14" s="246"/>
      <c r="F14" s="110" t="s">
        <v>147</v>
      </c>
      <c r="G14" s="110" t="s">
        <v>148</v>
      </c>
      <c r="H14" s="110" t="s">
        <v>148</v>
      </c>
    </row>
    <row r="15" spans="1:8" ht="26.4" x14ac:dyDescent="0.3">
      <c r="A15" s="16"/>
      <c r="B15" s="241" t="s">
        <v>259</v>
      </c>
      <c r="C15" s="153">
        <v>1</v>
      </c>
      <c r="D15" s="150" t="s">
        <v>268</v>
      </c>
      <c r="E15" s="39"/>
      <c r="F15" s="35"/>
      <c r="G15" s="35"/>
      <c r="H15" s="35"/>
    </row>
    <row r="16" spans="1:8" ht="26.4" x14ac:dyDescent="0.3">
      <c r="A16" s="16"/>
      <c r="B16" s="241"/>
      <c r="C16" s="154">
        <v>2</v>
      </c>
      <c r="D16" s="151" t="s">
        <v>436</v>
      </c>
      <c r="E16" s="39"/>
      <c r="F16" s="35"/>
      <c r="G16" s="35"/>
      <c r="H16" s="35"/>
    </row>
    <row r="17" spans="1:8" ht="39.6" x14ac:dyDescent="0.3">
      <c r="A17" s="16"/>
      <c r="B17" s="241"/>
      <c r="C17" s="154">
        <v>3</v>
      </c>
      <c r="D17" s="152" t="s">
        <v>260</v>
      </c>
      <c r="E17" s="39"/>
      <c r="F17" s="35"/>
      <c r="G17" s="35"/>
      <c r="H17" s="35"/>
    </row>
    <row r="18" spans="1:8" ht="52.8" x14ac:dyDescent="0.3">
      <c r="A18" s="16"/>
      <c r="B18" s="241"/>
      <c r="C18" s="154">
        <v>4</v>
      </c>
      <c r="D18" s="152" t="s">
        <v>270</v>
      </c>
      <c r="E18" s="39"/>
      <c r="F18" s="35"/>
      <c r="G18" s="35"/>
      <c r="H18" s="35"/>
    </row>
    <row r="19" spans="1:8" ht="26.4" x14ac:dyDescent="0.3">
      <c r="A19" s="16"/>
      <c r="B19" s="241"/>
      <c r="C19" s="153">
        <v>5</v>
      </c>
      <c r="D19" s="152" t="s">
        <v>424</v>
      </c>
      <c r="E19" s="39"/>
      <c r="F19" s="35"/>
      <c r="G19" s="35"/>
      <c r="H19" s="35"/>
    </row>
    <row r="20" spans="1:8" ht="39.6" x14ac:dyDescent="0.3">
      <c r="A20" s="16"/>
      <c r="B20" s="241"/>
      <c r="C20" s="154">
        <v>6</v>
      </c>
      <c r="D20" s="151" t="s">
        <v>261</v>
      </c>
      <c r="E20" s="36"/>
      <c r="F20" s="35"/>
      <c r="G20" s="35"/>
      <c r="H20" s="35"/>
    </row>
    <row r="21" spans="1:8" ht="26.4" x14ac:dyDescent="0.3">
      <c r="A21" s="16"/>
      <c r="B21" s="241"/>
      <c r="C21" s="155">
        <v>7</v>
      </c>
      <c r="D21" s="151" t="s">
        <v>425</v>
      </c>
      <c r="E21" s="36"/>
      <c r="F21" s="35"/>
      <c r="G21" s="35"/>
      <c r="H21" s="35"/>
    </row>
    <row r="22" spans="1:8" x14ac:dyDescent="0.3">
      <c r="A22" s="16"/>
      <c r="B22" s="241"/>
      <c r="C22" s="153">
        <v>8</v>
      </c>
      <c r="D22" s="203" t="s">
        <v>262</v>
      </c>
      <c r="E22" s="141"/>
      <c r="F22" s="204"/>
      <c r="G22" s="204"/>
      <c r="H22" s="204"/>
    </row>
    <row r="23" spans="1:8" ht="26.4" x14ac:dyDescent="0.3">
      <c r="A23" s="16"/>
      <c r="B23" s="241"/>
      <c r="C23" s="154">
        <v>9</v>
      </c>
      <c r="D23" s="152" t="s">
        <v>263</v>
      </c>
      <c r="E23" s="36"/>
      <c r="F23" s="35"/>
      <c r="G23" s="35"/>
      <c r="H23" s="35"/>
    </row>
    <row r="24" spans="1:8" ht="52.8" x14ac:dyDescent="0.3">
      <c r="A24" s="16"/>
      <c r="B24" s="241"/>
      <c r="C24" s="154">
        <v>10</v>
      </c>
      <c r="D24" s="152" t="s">
        <v>265</v>
      </c>
      <c r="E24" s="157"/>
      <c r="F24" s="35"/>
      <c r="G24" s="35"/>
      <c r="H24" s="35"/>
    </row>
    <row r="25" spans="1:8" ht="26.4" x14ac:dyDescent="0.3">
      <c r="A25" s="16"/>
      <c r="B25" s="241"/>
      <c r="C25" s="154">
        <v>11</v>
      </c>
      <c r="D25" s="152" t="s">
        <v>426</v>
      </c>
      <c r="E25" s="157"/>
      <c r="F25" s="35"/>
      <c r="G25" s="35"/>
      <c r="H25" s="35"/>
    </row>
    <row r="26" spans="1:8" x14ac:dyDescent="0.3">
      <c r="A26" s="16"/>
      <c r="B26" s="241"/>
      <c r="C26" s="154">
        <v>12</v>
      </c>
      <c r="D26" s="152" t="s">
        <v>267</v>
      </c>
      <c r="E26" s="36"/>
      <c r="F26" s="35"/>
      <c r="G26" s="35"/>
      <c r="H26" s="35"/>
    </row>
    <row r="27" spans="1:8" ht="39.6" x14ac:dyDescent="0.3">
      <c r="A27" s="16"/>
      <c r="B27" s="241"/>
      <c r="C27" s="154">
        <v>13</v>
      </c>
      <c r="D27" s="152" t="s">
        <v>293</v>
      </c>
      <c r="E27" s="36"/>
      <c r="F27" s="35"/>
      <c r="G27" s="35"/>
      <c r="H27" s="35"/>
    </row>
    <row r="28" spans="1:8" ht="39.6" x14ac:dyDescent="0.3">
      <c r="A28" s="16"/>
      <c r="B28" s="241"/>
      <c r="C28" s="154">
        <v>14</v>
      </c>
      <c r="D28" s="152" t="s">
        <v>294</v>
      </c>
      <c r="E28" s="36"/>
      <c r="F28" s="35"/>
      <c r="G28" s="35"/>
      <c r="H28" s="35"/>
    </row>
    <row r="29" spans="1:8" ht="39.6" x14ac:dyDescent="0.3">
      <c r="A29" s="16"/>
      <c r="B29" s="242" t="s">
        <v>275</v>
      </c>
      <c r="C29" s="153">
        <v>15</v>
      </c>
      <c r="D29" s="150" t="s">
        <v>431</v>
      </c>
      <c r="E29" s="140"/>
      <c r="F29" s="35"/>
      <c r="G29" s="35"/>
      <c r="H29" s="35"/>
    </row>
    <row r="30" spans="1:8" ht="26.4" x14ac:dyDescent="0.3">
      <c r="A30" s="16"/>
      <c r="B30" s="242"/>
      <c r="C30" s="153">
        <v>16</v>
      </c>
      <c r="D30" s="150" t="s">
        <v>296</v>
      </c>
      <c r="E30" s="39"/>
      <c r="F30" s="35"/>
      <c r="G30" s="35"/>
      <c r="H30" s="35"/>
    </row>
    <row r="31" spans="1:8" ht="40.200000000000003" x14ac:dyDescent="0.3">
      <c r="A31" s="16"/>
      <c r="B31" s="195" t="s">
        <v>429</v>
      </c>
      <c r="C31" s="154">
        <v>17</v>
      </c>
      <c r="D31" s="131" t="s">
        <v>299</v>
      </c>
      <c r="E31" s="36"/>
      <c r="F31" s="35"/>
      <c r="G31" s="35"/>
      <c r="H31" s="35"/>
    </row>
    <row r="32" spans="1:8" ht="27" x14ac:dyDescent="0.3">
      <c r="A32" s="16"/>
      <c r="B32" s="236" t="s">
        <v>277</v>
      </c>
      <c r="C32" s="154">
        <v>18</v>
      </c>
      <c r="D32" s="131" t="s">
        <v>300</v>
      </c>
      <c r="E32" s="36"/>
      <c r="F32" s="35"/>
      <c r="G32" s="35"/>
      <c r="H32" s="35"/>
    </row>
    <row r="33" spans="1:8" ht="27" x14ac:dyDescent="0.3">
      <c r="A33" s="16"/>
      <c r="B33" s="234"/>
      <c r="C33" s="154">
        <v>19</v>
      </c>
      <c r="D33" s="132" t="s">
        <v>280</v>
      </c>
      <c r="E33" s="36"/>
      <c r="F33" s="35"/>
      <c r="G33" s="35"/>
      <c r="H33" s="35"/>
    </row>
    <row r="34" spans="1:8" ht="27" x14ac:dyDescent="0.3">
      <c r="A34" s="16"/>
      <c r="B34" s="234"/>
      <c r="C34" s="154">
        <v>20</v>
      </c>
      <c r="D34" s="131" t="s">
        <v>301</v>
      </c>
      <c r="E34" s="39"/>
      <c r="F34" s="35"/>
      <c r="G34" s="35"/>
      <c r="H34" s="35"/>
    </row>
    <row r="35" spans="1:8" x14ac:dyDescent="0.3">
      <c r="A35" s="16"/>
      <c r="B35" s="234"/>
      <c r="C35" s="154">
        <v>21</v>
      </c>
      <c r="D35" s="131" t="s">
        <v>302</v>
      </c>
      <c r="E35" s="135"/>
      <c r="F35" s="35"/>
      <c r="G35" s="35"/>
      <c r="H35" s="35"/>
    </row>
    <row r="36" spans="1:8" ht="27" x14ac:dyDescent="0.3">
      <c r="A36" s="16"/>
      <c r="B36" s="234"/>
      <c r="C36" s="154">
        <v>22</v>
      </c>
      <c r="D36" s="131" t="s">
        <v>303</v>
      </c>
      <c r="E36" s="135"/>
      <c r="F36" s="35"/>
      <c r="G36" s="35"/>
      <c r="H36" s="35"/>
    </row>
    <row r="37" spans="1:8" ht="27" x14ac:dyDescent="0.3">
      <c r="A37" s="16"/>
      <c r="B37" s="234"/>
      <c r="C37" s="154">
        <v>23</v>
      </c>
      <c r="D37" s="132" t="s">
        <v>281</v>
      </c>
      <c r="E37" s="136"/>
      <c r="F37" s="35"/>
      <c r="G37" s="35"/>
      <c r="H37" s="35"/>
    </row>
    <row r="38" spans="1:8" ht="40.200000000000003" x14ac:dyDescent="0.3">
      <c r="A38" s="16"/>
      <c r="B38" s="234"/>
      <c r="C38" s="154">
        <v>24</v>
      </c>
      <c r="D38" s="131" t="s">
        <v>285</v>
      </c>
      <c r="E38" s="136"/>
      <c r="F38" s="35"/>
      <c r="G38" s="35"/>
      <c r="H38" s="35"/>
    </row>
    <row r="39" spans="1:8" x14ac:dyDescent="0.3">
      <c r="A39" s="16"/>
      <c r="B39" s="16"/>
      <c r="C39" s="54"/>
      <c r="D39" s="44"/>
      <c r="E39" s="41" t="s">
        <v>23</v>
      </c>
      <c r="F39" s="77">
        <f>SUM(F15:F38)</f>
        <v>0</v>
      </c>
      <c r="G39" s="77">
        <f>SUM(G15:G38)</f>
        <v>0</v>
      </c>
      <c r="H39" s="77">
        <f>SUM(H15:H38)</f>
        <v>0</v>
      </c>
    </row>
    <row r="40" spans="1:8" x14ac:dyDescent="0.3">
      <c r="A40" s="16"/>
      <c r="B40" s="16"/>
      <c r="C40" s="54"/>
      <c r="D40" s="16"/>
      <c r="E40" s="41" t="s">
        <v>24</v>
      </c>
      <c r="F40" s="77">
        <f>F39/24*100</f>
        <v>0</v>
      </c>
      <c r="G40" s="77">
        <f t="shared" ref="G40" si="0">G39/24*100</f>
        <v>0</v>
      </c>
      <c r="H40" s="77">
        <f>H39/24*100</f>
        <v>0</v>
      </c>
    </row>
    <row r="41" spans="1:8" ht="15.6" x14ac:dyDescent="0.3">
      <c r="A41" s="16"/>
      <c r="B41" s="16"/>
      <c r="C41" s="16" t="s">
        <v>143</v>
      </c>
      <c r="D41" s="16"/>
      <c r="E41" s="51" t="s">
        <v>98</v>
      </c>
      <c r="F41" s="237">
        <f>AVERAGE(F40:H40)</f>
        <v>0</v>
      </c>
      <c r="G41" s="237"/>
      <c r="H41" s="237"/>
    </row>
    <row r="42" spans="1:8" x14ac:dyDescent="0.3">
      <c r="A42" s="16"/>
      <c r="B42" s="16"/>
      <c r="C42" s="54" t="s">
        <v>2</v>
      </c>
      <c r="D42" s="16"/>
      <c r="E42" s="16"/>
      <c r="F42" s="16"/>
      <c r="G42" s="16"/>
      <c r="H42" s="16"/>
    </row>
    <row r="43" spans="1:8" x14ac:dyDescent="0.3">
      <c r="A43" s="16"/>
      <c r="B43" s="16"/>
      <c r="C43" s="54" t="s">
        <v>27</v>
      </c>
      <c r="D43" s="16"/>
      <c r="E43" s="16"/>
      <c r="F43" s="16"/>
      <c r="G43" s="16"/>
      <c r="H43" s="16"/>
    </row>
    <row r="44" spans="1:8" x14ac:dyDescent="0.3">
      <c r="A44" s="16"/>
      <c r="B44" s="16"/>
      <c r="C44" s="54" t="s">
        <v>141</v>
      </c>
      <c r="D44" s="16"/>
      <c r="E44" s="16"/>
      <c r="F44" s="16"/>
      <c r="G44" s="16"/>
      <c r="H44" s="16"/>
    </row>
    <row r="45" spans="1:8" x14ac:dyDescent="0.3">
      <c r="A45" s="16"/>
      <c r="B45" s="16"/>
      <c r="C45" s="54" t="s">
        <v>142</v>
      </c>
      <c r="D45" s="16"/>
      <c r="E45" s="16"/>
      <c r="F45" s="16"/>
      <c r="G45" s="16"/>
      <c r="H45" s="16"/>
    </row>
  </sheetData>
  <mergeCells count="11">
    <mergeCell ref="B32:B38"/>
    <mergeCell ref="F41:H41"/>
    <mergeCell ref="D7:H7"/>
    <mergeCell ref="E8:H8"/>
    <mergeCell ref="F12:H12"/>
    <mergeCell ref="B15:B28"/>
    <mergeCell ref="B29:B30"/>
    <mergeCell ref="B13:B14"/>
    <mergeCell ref="C13:C14"/>
    <mergeCell ref="D13:D14"/>
    <mergeCell ref="E13:E14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4"/>
  <sheetViews>
    <sheetView workbookViewId="0">
      <selection activeCell="I13" sqref="I13"/>
    </sheetView>
  </sheetViews>
  <sheetFormatPr baseColWidth="10" defaultRowHeight="14.4" x14ac:dyDescent="0.3"/>
  <cols>
    <col min="1" max="1" width="3.33203125" customWidth="1"/>
    <col min="2" max="2" width="7.33203125" customWidth="1"/>
    <col min="3" max="3" width="5.88671875" customWidth="1"/>
    <col min="4" max="4" width="42.109375" customWidth="1"/>
    <col min="5" max="5" width="25.44140625" customWidth="1"/>
    <col min="6" max="6" width="15.6640625" customWidth="1"/>
  </cols>
  <sheetData>
    <row r="1" spans="1:7" x14ac:dyDescent="0.3">
      <c r="A1" s="16"/>
      <c r="B1" s="16"/>
      <c r="C1" s="16"/>
      <c r="D1" s="16"/>
      <c r="E1" s="16"/>
      <c r="F1" s="16"/>
    </row>
    <row r="2" spans="1:7" x14ac:dyDescent="0.3">
      <c r="A2" s="16"/>
      <c r="B2" s="16"/>
      <c r="C2" s="16"/>
      <c r="D2" s="16"/>
      <c r="E2" s="16"/>
      <c r="F2" s="16"/>
    </row>
    <row r="3" spans="1:7" x14ac:dyDescent="0.3">
      <c r="A3" s="16"/>
      <c r="B3" s="16"/>
      <c r="C3" s="16"/>
      <c r="D3" s="16"/>
      <c r="E3" s="16"/>
      <c r="F3" s="16"/>
    </row>
    <row r="4" spans="1:7" x14ac:dyDescent="0.3">
      <c r="A4" s="16"/>
      <c r="B4" s="16"/>
      <c r="C4" s="16"/>
      <c r="D4" s="16"/>
      <c r="E4" s="16"/>
      <c r="F4" s="16"/>
    </row>
    <row r="5" spans="1:7" x14ac:dyDescent="0.3">
      <c r="A5" s="16"/>
      <c r="B5" s="16"/>
      <c r="C5" s="16"/>
      <c r="D5" s="16"/>
      <c r="E5" s="16"/>
      <c r="F5" s="16"/>
    </row>
    <row r="6" spans="1:7" x14ac:dyDescent="0.3">
      <c r="A6" s="16"/>
      <c r="B6" s="16"/>
      <c r="C6" s="16"/>
      <c r="D6" s="16"/>
      <c r="E6" s="16"/>
      <c r="F6" s="16"/>
    </row>
    <row r="7" spans="1:7" ht="15.6" x14ac:dyDescent="0.3">
      <c r="A7" s="16"/>
      <c r="B7" s="180"/>
      <c r="C7" s="180"/>
      <c r="D7" s="238" t="s">
        <v>304</v>
      </c>
      <c r="E7" s="238"/>
      <c r="F7" s="238"/>
    </row>
    <row r="8" spans="1:7" ht="15.6" x14ac:dyDescent="0.3">
      <c r="A8" s="16"/>
      <c r="B8" s="180"/>
      <c r="C8" s="180"/>
      <c r="D8" s="180"/>
      <c r="E8" s="238"/>
      <c r="F8" s="238"/>
    </row>
    <row r="9" spans="1:7" x14ac:dyDescent="0.3">
      <c r="A9" s="16"/>
      <c r="B9" s="116"/>
      <c r="C9" s="66" t="s">
        <v>309</v>
      </c>
      <c r="D9" s="115" t="s">
        <v>369</v>
      </c>
      <c r="E9" s="66" t="s">
        <v>26</v>
      </c>
      <c r="F9" s="105"/>
    </row>
    <row r="10" spans="1:7" x14ac:dyDescent="0.3">
      <c r="A10" s="16"/>
      <c r="B10" s="65"/>
      <c r="C10" s="66"/>
      <c r="D10" s="70"/>
      <c r="E10" s="66"/>
      <c r="F10" s="71"/>
    </row>
    <row r="11" spans="1:7" x14ac:dyDescent="0.3">
      <c r="A11" s="16"/>
      <c r="B11" s="65"/>
      <c r="C11" s="66"/>
      <c r="D11" s="31"/>
      <c r="E11" s="58"/>
      <c r="F11" s="40"/>
    </row>
    <row r="12" spans="1:7" ht="15" customHeight="1" x14ac:dyDescent="0.3">
      <c r="A12" s="16"/>
      <c r="B12" s="67"/>
      <c r="C12" s="65"/>
      <c r="D12" s="16"/>
      <c r="E12" s="16"/>
      <c r="F12" s="239" t="s">
        <v>85</v>
      </c>
      <c r="G12" s="240"/>
    </row>
    <row r="13" spans="1:7" ht="81" customHeight="1" x14ac:dyDescent="0.3">
      <c r="A13" s="16"/>
      <c r="B13" s="243" t="s">
        <v>258</v>
      </c>
      <c r="C13" s="245" t="s">
        <v>8</v>
      </c>
      <c r="D13" s="245" t="s">
        <v>9</v>
      </c>
      <c r="E13" s="245" t="s">
        <v>10</v>
      </c>
      <c r="F13" s="110" t="s">
        <v>85</v>
      </c>
      <c r="G13" s="110" t="s">
        <v>449</v>
      </c>
    </row>
    <row r="14" spans="1:7" ht="38.25" customHeight="1" x14ac:dyDescent="0.3">
      <c r="A14" s="16"/>
      <c r="B14" s="244"/>
      <c r="C14" s="246"/>
      <c r="D14" s="246"/>
      <c r="E14" s="246"/>
      <c r="F14" s="110" t="s">
        <v>371</v>
      </c>
      <c r="G14" s="110" t="s">
        <v>448</v>
      </c>
    </row>
    <row r="15" spans="1:7" ht="26.4" x14ac:dyDescent="0.3">
      <c r="A15" s="16"/>
      <c r="B15" s="241" t="s">
        <v>259</v>
      </c>
      <c r="C15" s="153">
        <v>1</v>
      </c>
      <c r="D15" s="150" t="s">
        <v>268</v>
      </c>
      <c r="E15" s="39"/>
      <c r="F15" s="35"/>
      <c r="G15" s="35"/>
    </row>
    <row r="16" spans="1:7" ht="26.4" x14ac:dyDescent="0.3">
      <c r="A16" s="16"/>
      <c r="B16" s="241"/>
      <c r="C16" s="154">
        <v>2</v>
      </c>
      <c r="D16" s="151" t="s">
        <v>436</v>
      </c>
      <c r="E16" s="39"/>
      <c r="F16" s="35"/>
      <c r="G16" s="35"/>
    </row>
    <row r="17" spans="1:7" ht="39.6" x14ac:dyDescent="0.3">
      <c r="A17" s="16"/>
      <c r="B17" s="241"/>
      <c r="C17" s="154">
        <v>3</v>
      </c>
      <c r="D17" s="152" t="s">
        <v>260</v>
      </c>
      <c r="E17" s="39"/>
      <c r="F17" s="35"/>
      <c r="G17" s="35"/>
    </row>
    <row r="18" spans="1:7" ht="52.8" x14ac:dyDescent="0.3">
      <c r="A18" s="16"/>
      <c r="B18" s="241"/>
      <c r="C18" s="154">
        <v>4</v>
      </c>
      <c r="D18" s="152" t="s">
        <v>270</v>
      </c>
      <c r="E18" s="39"/>
      <c r="F18" s="35"/>
      <c r="G18" s="35"/>
    </row>
    <row r="19" spans="1:7" ht="26.4" x14ac:dyDescent="0.3">
      <c r="A19" s="16"/>
      <c r="B19" s="241"/>
      <c r="C19" s="153">
        <v>5</v>
      </c>
      <c r="D19" s="152" t="s">
        <v>427</v>
      </c>
      <c r="E19" s="39"/>
      <c r="F19" s="35"/>
      <c r="G19" s="35"/>
    </row>
    <row r="20" spans="1:7" ht="39.6" x14ac:dyDescent="0.3">
      <c r="A20" s="16"/>
      <c r="B20" s="241"/>
      <c r="C20" s="154">
        <v>6</v>
      </c>
      <c r="D20" s="151" t="s">
        <v>261</v>
      </c>
      <c r="E20" s="36"/>
      <c r="F20" s="35"/>
      <c r="G20" s="35"/>
    </row>
    <row r="21" spans="1:7" ht="26.4" x14ac:dyDescent="0.3">
      <c r="A21" s="16"/>
      <c r="B21" s="241"/>
      <c r="C21" s="155">
        <v>7</v>
      </c>
      <c r="D21" s="151" t="s">
        <v>425</v>
      </c>
      <c r="E21" s="36"/>
      <c r="F21" s="35"/>
      <c r="G21" s="35"/>
    </row>
    <row r="22" spans="1:7" x14ac:dyDescent="0.3">
      <c r="A22" s="16"/>
      <c r="B22" s="241"/>
      <c r="C22" s="156">
        <v>8</v>
      </c>
      <c r="D22" s="205" t="s">
        <v>262</v>
      </c>
      <c r="E22" s="141"/>
      <c r="F22" s="35"/>
      <c r="G22" s="35"/>
    </row>
    <row r="23" spans="1:7" ht="26.4" x14ac:dyDescent="0.3">
      <c r="A23" s="16"/>
      <c r="B23" s="241"/>
      <c r="C23" s="154">
        <v>9</v>
      </c>
      <c r="D23" s="152" t="s">
        <v>263</v>
      </c>
      <c r="E23" s="36"/>
      <c r="F23" s="35"/>
      <c r="G23" s="35"/>
    </row>
    <row r="24" spans="1:7" ht="52.8" x14ac:dyDescent="0.3">
      <c r="A24" s="16"/>
      <c r="B24" s="241"/>
      <c r="C24" s="154">
        <v>10</v>
      </c>
      <c r="D24" s="152" t="s">
        <v>265</v>
      </c>
      <c r="E24" s="157"/>
      <c r="F24" s="35"/>
      <c r="G24" s="35"/>
    </row>
    <row r="25" spans="1:7" x14ac:dyDescent="0.3">
      <c r="A25" s="16"/>
      <c r="B25" s="241"/>
      <c r="C25" s="154">
        <v>11</v>
      </c>
      <c r="D25" s="152" t="s">
        <v>267</v>
      </c>
      <c r="E25" s="36"/>
      <c r="F25" s="35"/>
      <c r="G25" s="35"/>
    </row>
    <row r="26" spans="1:7" ht="39.6" x14ac:dyDescent="0.3">
      <c r="A26" s="16"/>
      <c r="B26" s="241"/>
      <c r="C26" s="154">
        <v>12</v>
      </c>
      <c r="D26" s="152" t="s">
        <v>293</v>
      </c>
      <c r="E26" s="36"/>
      <c r="F26" s="35"/>
      <c r="G26" s="35"/>
    </row>
    <row r="27" spans="1:7" ht="39.6" x14ac:dyDescent="0.3">
      <c r="A27" s="16"/>
      <c r="B27" s="241"/>
      <c r="C27" s="154">
        <v>13</v>
      </c>
      <c r="D27" s="152" t="s">
        <v>294</v>
      </c>
      <c r="E27" s="36"/>
      <c r="F27" s="35"/>
      <c r="G27" s="35"/>
    </row>
    <row r="28" spans="1:7" ht="39.6" x14ac:dyDescent="0.3">
      <c r="A28" s="16"/>
      <c r="B28" s="242" t="s">
        <v>275</v>
      </c>
      <c r="C28" s="153">
        <v>14</v>
      </c>
      <c r="D28" s="150" t="s">
        <v>431</v>
      </c>
      <c r="E28" s="140"/>
      <c r="F28" s="35"/>
      <c r="G28" s="35"/>
    </row>
    <row r="29" spans="1:7" ht="26.4" x14ac:dyDescent="0.3">
      <c r="A29" s="16"/>
      <c r="B29" s="242"/>
      <c r="C29" s="153">
        <v>15</v>
      </c>
      <c r="D29" s="150" t="s">
        <v>296</v>
      </c>
      <c r="E29" s="39"/>
      <c r="F29" s="35"/>
      <c r="G29" s="35"/>
    </row>
    <row r="30" spans="1:7" ht="40.200000000000003" x14ac:dyDescent="0.3">
      <c r="A30" s="16"/>
      <c r="B30" s="195" t="s">
        <v>429</v>
      </c>
      <c r="C30" s="154">
        <v>16</v>
      </c>
      <c r="D30" s="131" t="s">
        <v>299</v>
      </c>
      <c r="E30" s="36"/>
      <c r="F30" s="35"/>
      <c r="G30" s="35"/>
    </row>
    <row r="31" spans="1:7" ht="27" x14ac:dyDescent="0.3">
      <c r="A31" s="16"/>
      <c r="B31" s="236" t="s">
        <v>277</v>
      </c>
      <c r="C31" s="154">
        <v>17</v>
      </c>
      <c r="D31" s="131" t="s">
        <v>300</v>
      </c>
      <c r="E31" s="36"/>
      <c r="F31" s="35"/>
      <c r="G31" s="35"/>
    </row>
    <row r="32" spans="1:7" ht="27" x14ac:dyDescent="0.3">
      <c r="A32" s="16"/>
      <c r="B32" s="234"/>
      <c r="C32" s="154">
        <v>18</v>
      </c>
      <c r="D32" s="132" t="s">
        <v>280</v>
      </c>
      <c r="E32" s="36"/>
      <c r="F32" s="35"/>
      <c r="G32" s="35"/>
    </row>
    <row r="33" spans="1:7" ht="27" x14ac:dyDescent="0.3">
      <c r="A33" s="16"/>
      <c r="B33" s="234"/>
      <c r="C33" s="154">
        <v>19</v>
      </c>
      <c r="D33" s="131" t="s">
        <v>301</v>
      </c>
      <c r="E33" s="39"/>
      <c r="F33" s="35"/>
      <c r="G33" s="35"/>
    </row>
    <row r="34" spans="1:7" x14ac:dyDescent="0.3">
      <c r="A34" s="16"/>
      <c r="B34" s="234"/>
      <c r="C34" s="154">
        <v>20</v>
      </c>
      <c r="D34" s="131" t="s">
        <v>302</v>
      </c>
      <c r="E34" s="135"/>
      <c r="F34" s="35"/>
      <c r="G34" s="35"/>
    </row>
    <row r="35" spans="1:7" ht="27" x14ac:dyDescent="0.3">
      <c r="A35" s="16"/>
      <c r="B35" s="234"/>
      <c r="C35" s="154">
        <v>21</v>
      </c>
      <c r="D35" s="131" t="s">
        <v>303</v>
      </c>
      <c r="E35" s="135"/>
      <c r="F35" s="35"/>
      <c r="G35" s="35"/>
    </row>
    <row r="36" spans="1:7" ht="27" x14ac:dyDescent="0.3">
      <c r="A36" s="16"/>
      <c r="B36" s="234"/>
      <c r="C36" s="154">
        <v>22</v>
      </c>
      <c r="D36" s="132" t="s">
        <v>281</v>
      </c>
      <c r="E36" s="136"/>
      <c r="F36" s="35"/>
      <c r="G36" s="35"/>
    </row>
    <row r="37" spans="1:7" ht="40.200000000000003" x14ac:dyDescent="0.3">
      <c r="A37" s="16"/>
      <c r="B37" s="234"/>
      <c r="C37" s="154">
        <v>23</v>
      </c>
      <c r="D37" s="131" t="s">
        <v>428</v>
      </c>
      <c r="E37" s="136"/>
      <c r="F37" s="35"/>
      <c r="G37" s="35"/>
    </row>
    <row r="38" spans="1:7" x14ac:dyDescent="0.3">
      <c r="A38" s="16"/>
      <c r="B38" s="16"/>
      <c r="C38" s="54"/>
      <c r="D38" s="44"/>
      <c r="E38" s="41" t="s">
        <v>23</v>
      </c>
      <c r="F38" s="77">
        <f>SUM(F15:F37)</f>
        <v>0</v>
      </c>
      <c r="G38" s="77">
        <f>SUM(G15:G37)</f>
        <v>0</v>
      </c>
    </row>
    <row r="39" spans="1:7" x14ac:dyDescent="0.3">
      <c r="A39" s="16"/>
      <c r="B39" s="16"/>
      <c r="C39" s="54"/>
      <c r="D39" s="16"/>
      <c r="E39" s="41" t="s">
        <v>24</v>
      </c>
      <c r="F39" s="77">
        <f>F38/23*100</f>
        <v>0</v>
      </c>
      <c r="G39" s="77">
        <f>G38/23*100</f>
        <v>0</v>
      </c>
    </row>
    <row r="40" spans="1:7" ht="15.6" x14ac:dyDescent="0.3">
      <c r="A40" s="16"/>
      <c r="B40" s="16"/>
      <c r="C40" s="16" t="s">
        <v>143</v>
      </c>
      <c r="D40" s="16"/>
      <c r="E40" s="51" t="s">
        <v>98</v>
      </c>
      <c r="F40" s="237">
        <f>AVERAGE(F39:G39)</f>
        <v>0</v>
      </c>
      <c r="G40" s="237"/>
    </row>
    <row r="41" spans="1:7" x14ac:dyDescent="0.3">
      <c r="A41" s="16"/>
      <c r="B41" s="16"/>
      <c r="C41" s="54" t="s">
        <v>2</v>
      </c>
      <c r="D41" s="16"/>
      <c r="E41" s="16"/>
      <c r="F41" s="16"/>
    </row>
    <row r="42" spans="1:7" x14ac:dyDescent="0.3">
      <c r="A42" s="16"/>
      <c r="B42" s="16"/>
      <c r="C42" s="54" t="s">
        <v>27</v>
      </c>
      <c r="D42" s="16"/>
      <c r="E42" s="16"/>
      <c r="F42" s="16"/>
    </row>
    <row r="43" spans="1:7" x14ac:dyDescent="0.3">
      <c r="A43" s="16"/>
      <c r="B43" s="16"/>
      <c r="C43" s="54" t="s">
        <v>141</v>
      </c>
      <c r="D43" s="16"/>
      <c r="E43" s="16"/>
      <c r="F43" s="16"/>
    </row>
    <row r="44" spans="1:7" x14ac:dyDescent="0.3">
      <c r="A44" s="16"/>
      <c r="B44" s="16"/>
      <c r="C44" s="54" t="s">
        <v>142</v>
      </c>
      <c r="D44" s="16"/>
      <c r="E44" s="16"/>
      <c r="F44" s="16"/>
    </row>
  </sheetData>
  <mergeCells count="11">
    <mergeCell ref="F40:G40"/>
    <mergeCell ref="F12:G12"/>
    <mergeCell ref="B31:B37"/>
    <mergeCell ref="D7:F7"/>
    <mergeCell ref="E8:F8"/>
    <mergeCell ref="B15:B27"/>
    <mergeCell ref="B28:B29"/>
    <mergeCell ref="B13:B14"/>
    <mergeCell ref="C13:C14"/>
    <mergeCell ref="D13:D14"/>
    <mergeCell ref="E13:E14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51"/>
  <sheetViews>
    <sheetView topLeftCell="D1" workbookViewId="0">
      <selection activeCell="I9" sqref="I9:R9"/>
    </sheetView>
  </sheetViews>
  <sheetFormatPr baseColWidth="10" defaultRowHeight="14.4" x14ac:dyDescent="0.3"/>
  <cols>
    <col min="1" max="1" width="5.109375" style="16" customWidth="1"/>
    <col min="2" max="2" width="7.33203125" customWidth="1"/>
    <col min="3" max="3" width="5.6640625" customWidth="1"/>
    <col min="4" max="4" width="48.44140625" customWidth="1"/>
    <col min="5" max="5" width="24.5546875" customWidth="1"/>
    <col min="6" max="12" width="4.109375" customWidth="1"/>
    <col min="13" max="13" width="4.109375" style="16" customWidth="1"/>
    <col min="14" max="24" width="4.109375" customWidth="1"/>
    <col min="25" max="26" width="4.109375" style="16" customWidth="1"/>
    <col min="27" max="31" width="4.109375" customWidth="1"/>
    <col min="32" max="34" width="4.109375" style="16" customWidth="1"/>
    <col min="35" max="35" width="4.44140625" customWidth="1"/>
    <col min="36" max="36" width="4.44140625" style="16" customWidth="1"/>
    <col min="37" max="37" width="4.44140625" customWidth="1"/>
  </cols>
  <sheetData>
    <row r="1" spans="2:37" s="16" customFormat="1" x14ac:dyDescent="0.3"/>
    <row r="2" spans="2:37" s="16" customFormat="1" x14ac:dyDescent="0.3"/>
    <row r="3" spans="2:37" s="16" customFormat="1" x14ac:dyDescent="0.3"/>
    <row r="4" spans="2:37" s="16" customFormat="1" x14ac:dyDescent="0.3"/>
    <row r="5" spans="2:37" s="16" customFormat="1" x14ac:dyDescent="0.3"/>
    <row r="6" spans="2:37" s="16" customFormat="1" x14ac:dyDescent="0.3"/>
    <row r="7" spans="2:37" ht="15.6" x14ac:dyDescent="0.3">
      <c r="B7" s="259" t="s">
        <v>304</v>
      </c>
      <c r="C7" s="259"/>
      <c r="D7" s="259"/>
      <c r="E7" s="259"/>
      <c r="F7" s="259"/>
      <c r="G7" s="259"/>
      <c r="H7" s="259"/>
      <c r="I7" s="259"/>
      <c r="J7" s="259"/>
      <c r="K7" s="259"/>
      <c r="L7" s="259"/>
      <c r="M7" s="259"/>
      <c r="N7" s="259"/>
      <c r="O7" s="259"/>
      <c r="P7" s="259"/>
      <c r="Q7" s="259"/>
      <c r="R7" s="259"/>
      <c r="S7" s="259"/>
      <c r="T7" s="259"/>
      <c r="U7" s="1"/>
      <c r="V7" s="1"/>
      <c r="W7" s="1"/>
      <c r="X7" s="1"/>
      <c r="Y7" s="17"/>
      <c r="Z7" s="17"/>
      <c r="AA7" s="1"/>
      <c r="AB7" s="1"/>
      <c r="AC7" s="1"/>
      <c r="AD7" s="1"/>
      <c r="AE7" s="1"/>
      <c r="AF7" s="17"/>
      <c r="AG7" s="17"/>
      <c r="AH7" s="17"/>
      <c r="AI7" s="1"/>
      <c r="AJ7" s="17"/>
      <c r="AK7" s="1"/>
    </row>
    <row r="8" spans="2:37" s="16" customFormat="1" ht="15.6" x14ac:dyDescent="0.3">
      <c r="B8" s="79"/>
      <c r="C8" s="79"/>
      <c r="D8" s="79"/>
      <c r="E8" s="79"/>
      <c r="F8" s="79"/>
      <c r="G8" s="79"/>
      <c r="H8" s="79"/>
      <c r="I8" s="79"/>
      <c r="J8" s="79"/>
      <c r="K8" s="79"/>
      <c r="L8" s="79"/>
      <c r="M8" s="202"/>
      <c r="N8" s="79"/>
      <c r="O8" s="79"/>
      <c r="P8" s="79"/>
      <c r="Q8" s="79"/>
      <c r="R8" s="79"/>
      <c r="S8" s="79"/>
      <c r="T8" s="79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</row>
    <row r="9" spans="2:37" x14ac:dyDescent="0.3">
      <c r="B9" s="2"/>
      <c r="C9" s="66" t="s">
        <v>309</v>
      </c>
      <c r="D9" s="262" t="s">
        <v>310</v>
      </c>
      <c r="E9" s="262"/>
      <c r="F9" s="262"/>
      <c r="G9" s="3"/>
      <c r="I9" t="s">
        <v>26</v>
      </c>
      <c r="J9" s="97"/>
      <c r="N9" s="86"/>
      <c r="O9" s="86"/>
      <c r="P9" s="86"/>
      <c r="Q9" s="86"/>
      <c r="R9" s="86"/>
      <c r="S9" s="86"/>
      <c r="T9" s="20"/>
      <c r="U9" s="20"/>
      <c r="V9" s="1"/>
      <c r="W9" s="1"/>
      <c r="X9" s="1"/>
      <c r="Y9" s="17"/>
      <c r="Z9" s="17"/>
      <c r="AA9" s="1"/>
      <c r="AB9" s="1"/>
      <c r="AC9" s="1"/>
      <c r="AD9" s="1"/>
      <c r="AE9" s="1"/>
      <c r="AF9" s="17"/>
      <c r="AG9" s="17"/>
      <c r="AH9" s="17"/>
      <c r="AI9" s="1"/>
      <c r="AJ9" s="17"/>
      <c r="AK9" s="1"/>
    </row>
    <row r="10" spans="2:37" s="16" customFormat="1" x14ac:dyDescent="0.3">
      <c r="B10" s="19"/>
      <c r="C10" s="23"/>
      <c r="D10" s="96"/>
      <c r="E10" s="23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7"/>
      <c r="R10" s="22"/>
      <c r="S10" s="22"/>
      <c r="T10" s="22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</row>
    <row r="11" spans="2:37" x14ac:dyDescent="0.3">
      <c r="B11" s="2"/>
      <c r="C11" s="3"/>
      <c r="D11" s="4"/>
      <c r="E11" s="3"/>
      <c r="F11" s="5"/>
      <c r="G11" s="5"/>
      <c r="H11" s="6"/>
      <c r="I11" s="7"/>
      <c r="J11" s="7"/>
      <c r="K11" s="5"/>
      <c r="L11" s="5"/>
      <c r="M11" s="5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7"/>
      <c r="Z11" s="17"/>
      <c r="AA11" s="1"/>
      <c r="AB11" s="1"/>
      <c r="AC11" s="1"/>
      <c r="AD11" s="1"/>
      <c r="AE11" s="1"/>
      <c r="AF11" s="17"/>
      <c r="AG11" s="17"/>
      <c r="AH11" s="17"/>
      <c r="AI11" s="1"/>
      <c r="AJ11" s="17"/>
      <c r="AK11" s="1"/>
    </row>
    <row r="12" spans="2:37" ht="52.2" customHeight="1" x14ac:dyDescent="0.3">
      <c r="B12" s="8"/>
      <c r="C12" s="2"/>
      <c r="D12" s="1"/>
      <c r="E12" s="1"/>
      <c r="F12" s="260" t="s">
        <v>3</v>
      </c>
      <c r="G12" s="260"/>
      <c r="H12" s="260"/>
      <c r="I12" s="260"/>
      <c r="J12" s="260"/>
      <c r="K12" s="260"/>
      <c r="L12" s="260"/>
      <c r="M12" s="260"/>
      <c r="N12" s="261" t="s">
        <v>4</v>
      </c>
      <c r="O12" s="261"/>
      <c r="P12" s="261"/>
      <c r="Q12" s="261"/>
      <c r="R12" s="261"/>
      <c r="S12" s="261"/>
      <c r="T12" s="261"/>
      <c r="U12" s="250" t="s">
        <v>5</v>
      </c>
      <c r="V12" s="250"/>
      <c r="W12" s="250"/>
      <c r="X12" s="250"/>
      <c r="Y12" s="250"/>
      <c r="Z12" s="250"/>
      <c r="AA12" s="250"/>
      <c r="AB12" s="250"/>
      <c r="AC12" s="252" t="s">
        <v>6</v>
      </c>
      <c r="AD12" s="252"/>
      <c r="AE12" s="252"/>
      <c r="AF12" s="252"/>
      <c r="AG12" s="252"/>
      <c r="AH12" s="252"/>
      <c r="AI12" s="249" t="s">
        <v>7</v>
      </c>
      <c r="AJ12" s="249"/>
      <c r="AK12" s="249"/>
    </row>
    <row r="13" spans="2:37" ht="166.2" customHeight="1" x14ac:dyDescent="0.3">
      <c r="B13" s="243" t="s">
        <v>258</v>
      </c>
      <c r="C13" s="257" t="s">
        <v>8</v>
      </c>
      <c r="D13" s="255" t="s">
        <v>9</v>
      </c>
      <c r="E13" s="257" t="s">
        <v>317</v>
      </c>
      <c r="F13" s="98" t="s">
        <v>138</v>
      </c>
      <c r="G13" s="119" t="s">
        <v>363</v>
      </c>
      <c r="H13" s="119" t="s">
        <v>450</v>
      </c>
      <c r="I13" s="119" t="s">
        <v>12</v>
      </c>
      <c r="J13" s="119" t="s">
        <v>362</v>
      </c>
      <c r="K13" s="226" t="s">
        <v>451</v>
      </c>
      <c r="L13" s="119" t="s">
        <v>11</v>
      </c>
      <c r="M13" s="119" t="s">
        <v>13</v>
      </c>
      <c r="N13" s="98" t="s">
        <v>14</v>
      </c>
      <c r="O13" s="119" t="s">
        <v>452</v>
      </c>
      <c r="P13" s="119" t="s">
        <v>15</v>
      </c>
      <c r="Q13" s="119" t="s">
        <v>453</v>
      </c>
      <c r="R13" s="119" t="s">
        <v>17</v>
      </c>
      <c r="S13" s="119" t="s">
        <v>18</v>
      </c>
      <c r="T13" s="119" t="s">
        <v>19</v>
      </c>
      <c r="U13" s="98" t="s">
        <v>454</v>
      </c>
      <c r="V13" s="119" t="s">
        <v>455</v>
      </c>
      <c r="W13" s="119" t="s">
        <v>456</v>
      </c>
      <c r="X13" s="119" t="s">
        <v>457</v>
      </c>
      <c r="Y13" s="119" t="s">
        <v>458</v>
      </c>
      <c r="Z13" s="119" t="s">
        <v>459</v>
      </c>
      <c r="AA13" s="119" t="s">
        <v>460</v>
      </c>
      <c r="AB13" s="119" t="s">
        <v>22</v>
      </c>
      <c r="AC13" s="227" t="s">
        <v>461</v>
      </c>
      <c r="AD13" s="228" t="s">
        <v>462</v>
      </c>
      <c r="AE13" s="228" t="s">
        <v>463</v>
      </c>
      <c r="AF13" s="228" t="s">
        <v>20</v>
      </c>
      <c r="AG13" s="228" t="s">
        <v>16</v>
      </c>
      <c r="AH13" s="228" t="s">
        <v>464</v>
      </c>
      <c r="AI13" s="98" t="s">
        <v>364</v>
      </c>
      <c r="AJ13" s="119" t="s">
        <v>465</v>
      </c>
      <c r="AK13" s="99" t="s">
        <v>21</v>
      </c>
    </row>
    <row r="14" spans="2:37" s="16" customFormat="1" ht="22.5" customHeight="1" x14ac:dyDescent="0.3">
      <c r="B14" s="244"/>
      <c r="C14" s="258"/>
      <c r="D14" s="256"/>
      <c r="E14" s="258"/>
      <c r="F14" s="98" t="s">
        <v>139</v>
      </c>
      <c r="G14" s="119" t="s">
        <v>139</v>
      </c>
      <c r="H14" s="119" t="s">
        <v>139</v>
      </c>
      <c r="I14" s="119" t="s">
        <v>139</v>
      </c>
      <c r="J14" s="119" t="s">
        <v>139</v>
      </c>
      <c r="K14" s="119" t="s">
        <v>139</v>
      </c>
      <c r="L14" s="119" t="s">
        <v>139</v>
      </c>
      <c r="M14" s="119" t="s">
        <v>139</v>
      </c>
      <c r="N14" s="98" t="s">
        <v>139</v>
      </c>
      <c r="O14" s="119" t="s">
        <v>139</v>
      </c>
      <c r="P14" s="119" t="s">
        <v>139</v>
      </c>
      <c r="Q14" s="119" t="s">
        <v>139</v>
      </c>
      <c r="R14" s="119" t="s">
        <v>233</v>
      </c>
      <c r="S14" s="119" t="s">
        <v>139</v>
      </c>
      <c r="T14" s="119" t="s">
        <v>139</v>
      </c>
      <c r="U14" s="119" t="s">
        <v>139</v>
      </c>
      <c r="V14" s="119" t="s">
        <v>139</v>
      </c>
      <c r="W14" s="119" t="s">
        <v>139</v>
      </c>
      <c r="X14" s="119" t="s">
        <v>139</v>
      </c>
      <c r="Y14" s="119" t="s">
        <v>139</v>
      </c>
      <c r="Z14" s="119" t="s">
        <v>139</v>
      </c>
      <c r="AA14" s="119" t="s">
        <v>139</v>
      </c>
      <c r="AB14" s="119" t="s">
        <v>233</v>
      </c>
      <c r="AC14" s="98" t="s">
        <v>139</v>
      </c>
      <c r="AD14" s="119" t="s">
        <v>139</v>
      </c>
      <c r="AE14" s="119" t="s">
        <v>139</v>
      </c>
      <c r="AF14" s="119" t="s">
        <v>139</v>
      </c>
      <c r="AG14" s="119" t="s">
        <v>139</v>
      </c>
      <c r="AH14" s="119" t="s">
        <v>139</v>
      </c>
      <c r="AI14" s="98" t="s">
        <v>139</v>
      </c>
      <c r="AJ14" s="98" t="s">
        <v>139</v>
      </c>
      <c r="AK14" s="119" t="s">
        <v>139</v>
      </c>
    </row>
    <row r="15" spans="2:37" ht="24" customHeight="1" x14ac:dyDescent="0.3">
      <c r="B15" s="266" t="s">
        <v>259</v>
      </c>
      <c r="C15" s="153">
        <v>1</v>
      </c>
      <c r="D15" s="150" t="s">
        <v>268</v>
      </c>
      <c r="E15" s="150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</row>
    <row r="16" spans="2:37" ht="24.75" customHeight="1" x14ac:dyDescent="0.3">
      <c r="B16" s="267"/>
      <c r="C16" s="154">
        <v>2</v>
      </c>
      <c r="D16" s="151" t="s">
        <v>436</v>
      </c>
      <c r="E16" s="150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</row>
    <row r="17" spans="2:37" ht="40.5" customHeight="1" x14ac:dyDescent="0.3">
      <c r="B17" s="267"/>
      <c r="C17" s="154">
        <v>3</v>
      </c>
      <c r="D17" s="152" t="s">
        <v>260</v>
      </c>
      <c r="E17" s="150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</row>
    <row r="18" spans="2:37" ht="45" customHeight="1" x14ac:dyDescent="0.3">
      <c r="B18" s="267"/>
      <c r="C18" s="154">
        <v>4</v>
      </c>
      <c r="D18" s="152" t="s">
        <v>270</v>
      </c>
      <c r="E18" s="150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</row>
    <row r="19" spans="2:37" ht="29.25" customHeight="1" x14ac:dyDescent="0.3">
      <c r="B19" s="267"/>
      <c r="C19" s="153">
        <v>5</v>
      </c>
      <c r="D19" s="152" t="s">
        <v>271</v>
      </c>
      <c r="E19" s="150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</row>
    <row r="20" spans="2:37" ht="33" customHeight="1" x14ac:dyDescent="0.3">
      <c r="B20" s="267"/>
      <c r="C20" s="154">
        <v>6</v>
      </c>
      <c r="D20" s="151" t="s">
        <v>261</v>
      </c>
      <c r="E20" s="151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</row>
    <row r="21" spans="2:37" ht="28.5" customHeight="1" x14ac:dyDescent="0.3">
      <c r="B21" s="267"/>
      <c r="C21" s="155">
        <v>7</v>
      </c>
      <c r="D21" s="151" t="s">
        <v>425</v>
      </c>
      <c r="E21" s="151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</row>
    <row r="22" spans="2:37" s="16" customFormat="1" ht="19.5" customHeight="1" x14ac:dyDescent="0.3">
      <c r="B22" s="267"/>
      <c r="C22" s="156">
        <v>8</v>
      </c>
      <c r="D22" s="152" t="s">
        <v>262</v>
      </c>
      <c r="E22" s="157"/>
      <c r="F22" s="162"/>
      <c r="G22" s="162"/>
      <c r="H22" s="162"/>
      <c r="I22" s="162"/>
      <c r="J22" s="162"/>
      <c r="K22" s="162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162"/>
      <c r="AA22" s="162"/>
      <c r="AB22" s="162"/>
      <c r="AC22" s="162"/>
      <c r="AD22" s="162"/>
      <c r="AE22" s="162"/>
      <c r="AF22" s="162"/>
      <c r="AG22" s="162"/>
      <c r="AH22" s="162"/>
      <c r="AI22" s="162"/>
      <c r="AJ22" s="162"/>
      <c r="AK22" s="162"/>
    </row>
    <row r="23" spans="2:37" ht="21.75" customHeight="1" x14ac:dyDescent="0.3">
      <c r="B23" s="267"/>
      <c r="C23" s="154">
        <v>9</v>
      </c>
      <c r="D23" s="152" t="s">
        <v>263</v>
      </c>
      <c r="E23" s="157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</row>
    <row r="24" spans="2:37" ht="41.25" customHeight="1" x14ac:dyDescent="0.3">
      <c r="B24" s="267"/>
      <c r="C24" s="154">
        <v>10</v>
      </c>
      <c r="D24" s="152" t="s">
        <v>265</v>
      </c>
      <c r="E24" s="157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</row>
    <row r="25" spans="2:37" ht="27" customHeight="1" x14ac:dyDescent="0.3">
      <c r="B25" s="267"/>
      <c r="C25" s="154">
        <v>11</v>
      </c>
      <c r="D25" s="152" t="s">
        <v>267</v>
      </c>
      <c r="E25" s="151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</row>
    <row r="26" spans="2:37" ht="39" customHeight="1" x14ac:dyDescent="0.3">
      <c r="B26" s="267"/>
      <c r="C26" s="154">
        <v>12</v>
      </c>
      <c r="D26" s="152" t="s">
        <v>293</v>
      </c>
      <c r="E26" s="151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9"/>
      <c r="AJ26" s="9"/>
      <c r="AK26" s="9"/>
    </row>
    <row r="27" spans="2:37" ht="39.75" customHeight="1" x14ac:dyDescent="0.3">
      <c r="B27" s="267"/>
      <c r="C27" s="154">
        <v>13</v>
      </c>
      <c r="D27" s="152" t="s">
        <v>294</v>
      </c>
      <c r="E27" s="151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9"/>
      <c r="AJ27" s="9"/>
      <c r="AK27" s="9"/>
    </row>
    <row r="28" spans="2:37" ht="27.75" customHeight="1" x14ac:dyDescent="0.3">
      <c r="B28" s="265" t="s">
        <v>275</v>
      </c>
      <c r="C28" s="153">
        <v>14</v>
      </c>
      <c r="D28" s="150" t="s">
        <v>431</v>
      </c>
      <c r="E28" s="151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9"/>
      <c r="AJ28" s="9"/>
      <c r="AK28" s="9"/>
    </row>
    <row r="29" spans="2:37" ht="30" customHeight="1" x14ac:dyDescent="0.3">
      <c r="B29" s="265"/>
      <c r="C29" s="153">
        <v>15</v>
      </c>
      <c r="D29" s="150" t="s">
        <v>296</v>
      </c>
      <c r="E29" s="158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9"/>
      <c r="AJ29" s="9"/>
      <c r="AK29" s="9"/>
    </row>
    <row r="30" spans="2:37" ht="29.25" customHeight="1" x14ac:dyDescent="0.3">
      <c r="B30" s="236" t="s">
        <v>274</v>
      </c>
      <c r="C30" s="153">
        <v>16</v>
      </c>
      <c r="D30" s="131" t="s">
        <v>276</v>
      </c>
      <c r="E30" s="157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162"/>
      <c r="AJ30" s="162"/>
      <c r="AK30" s="162"/>
    </row>
    <row r="31" spans="2:37" ht="38.25" customHeight="1" x14ac:dyDescent="0.3">
      <c r="B31" s="234"/>
      <c r="C31" s="154">
        <v>17</v>
      </c>
      <c r="D31" s="131" t="s">
        <v>297</v>
      </c>
      <c r="E31" s="157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162"/>
      <c r="AJ31" s="162"/>
      <c r="AK31" s="162"/>
    </row>
    <row r="32" spans="2:37" s="16" customFormat="1" ht="29.25" customHeight="1" x14ac:dyDescent="0.3">
      <c r="B32" s="235"/>
      <c r="C32" s="154">
        <v>18</v>
      </c>
      <c r="D32" s="131" t="s">
        <v>299</v>
      </c>
      <c r="E32" s="157"/>
      <c r="F32" s="162"/>
      <c r="G32" s="162"/>
      <c r="H32" s="162"/>
      <c r="I32" s="162"/>
      <c r="J32" s="162"/>
      <c r="K32" s="162"/>
      <c r="L32" s="162"/>
      <c r="M32" s="162"/>
      <c r="N32" s="162"/>
      <c r="O32" s="162"/>
      <c r="P32" s="162"/>
      <c r="Q32" s="162"/>
      <c r="R32" s="162"/>
      <c r="S32" s="162"/>
      <c r="T32" s="162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</row>
    <row r="33" spans="2:37" ht="31.5" customHeight="1" x14ac:dyDescent="0.3">
      <c r="B33" s="236" t="s">
        <v>277</v>
      </c>
      <c r="C33" s="154">
        <v>19</v>
      </c>
      <c r="D33" s="131" t="s">
        <v>300</v>
      </c>
      <c r="E33" s="150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</row>
    <row r="34" spans="2:37" ht="27" x14ac:dyDescent="0.3">
      <c r="B34" s="234"/>
      <c r="C34" s="154">
        <v>20</v>
      </c>
      <c r="D34" s="132" t="s">
        <v>280</v>
      </c>
      <c r="E34" s="151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</row>
    <row r="35" spans="2:37" ht="30" customHeight="1" x14ac:dyDescent="0.3">
      <c r="B35" s="234"/>
      <c r="C35" s="154">
        <v>21</v>
      </c>
      <c r="D35" s="131" t="s">
        <v>301</v>
      </c>
      <c r="E35" s="151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</row>
    <row r="36" spans="2:37" ht="18" customHeight="1" x14ac:dyDescent="0.3">
      <c r="B36" s="234"/>
      <c r="C36" s="154">
        <v>22</v>
      </c>
      <c r="D36" s="131" t="s">
        <v>302</v>
      </c>
      <c r="E36" s="151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</row>
    <row r="37" spans="2:37" ht="27.75" customHeight="1" x14ac:dyDescent="0.3">
      <c r="B37" s="234"/>
      <c r="C37" s="154">
        <v>23</v>
      </c>
      <c r="D37" s="131" t="s">
        <v>303</v>
      </c>
      <c r="E37" s="150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</row>
    <row r="38" spans="2:37" ht="25.95" customHeight="1" x14ac:dyDescent="0.3">
      <c r="B38" s="234"/>
      <c r="C38" s="154">
        <v>24</v>
      </c>
      <c r="D38" s="132" t="s">
        <v>281</v>
      </c>
      <c r="E38" s="159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42"/>
      <c r="AJ38" s="42"/>
      <c r="AK38" s="42"/>
    </row>
    <row r="39" spans="2:37" ht="39.75" customHeight="1" x14ac:dyDescent="0.3">
      <c r="B39" s="234"/>
      <c r="C39" s="154">
        <v>25</v>
      </c>
      <c r="D39" s="131" t="s">
        <v>430</v>
      </c>
      <c r="E39" s="15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42"/>
      <c r="AJ39" s="42"/>
      <c r="AK39" s="42"/>
    </row>
    <row r="40" spans="2:37" x14ac:dyDescent="0.3">
      <c r="C40" s="54"/>
      <c r="E40" s="75" t="s">
        <v>23</v>
      </c>
      <c r="F40" s="100">
        <f>SUM(F15:F39)</f>
        <v>0</v>
      </c>
      <c r="G40" s="100">
        <f t="shared" ref="G40:L40" si="0">SUM(G15:G39)</f>
        <v>0</v>
      </c>
      <c r="H40" s="100">
        <f t="shared" si="0"/>
        <v>0</v>
      </c>
      <c r="I40" s="100">
        <f t="shared" si="0"/>
        <v>0</v>
      </c>
      <c r="J40" s="100">
        <f t="shared" si="0"/>
        <v>0</v>
      </c>
      <c r="K40" s="100">
        <f t="shared" si="0"/>
        <v>0</v>
      </c>
      <c r="L40" s="100">
        <f t="shared" si="0"/>
        <v>0</v>
      </c>
      <c r="M40" s="100">
        <f t="shared" ref="M40" si="1">SUM(M15:M39)</f>
        <v>0</v>
      </c>
      <c r="N40" s="100">
        <f t="shared" ref="N40" si="2">SUM(N15:N39)</f>
        <v>0</v>
      </c>
      <c r="O40" s="100">
        <f t="shared" ref="O40" si="3">SUM(O15:O39)</f>
        <v>0</v>
      </c>
      <c r="P40" s="100">
        <f t="shared" ref="P40" si="4">SUM(P15:P39)</f>
        <v>0</v>
      </c>
      <c r="Q40" s="100">
        <f t="shared" ref="Q40" si="5">SUM(Q15:Q39)</f>
        <v>0</v>
      </c>
      <c r="R40" s="100">
        <f t="shared" ref="R40" si="6">SUM(R15:R39)</f>
        <v>0</v>
      </c>
      <c r="S40" s="100">
        <f t="shared" ref="S40" si="7">SUM(S15:S39)</f>
        <v>0</v>
      </c>
      <c r="T40" s="100">
        <f t="shared" ref="T40" si="8">SUM(T15:T39)</f>
        <v>0</v>
      </c>
      <c r="U40" s="100">
        <f t="shared" ref="U40" si="9">SUM(U15:U39)</f>
        <v>0</v>
      </c>
      <c r="V40" s="100">
        <f t="shared" ref="V40" si="10">SUM(V15:V39)</f>
        <v>0</v>
      </c>
      <c r="W40" s="100">
        <f t="shared" ref="W40" si="11">SUM(W15:W39)</f>
        <v>0</v>
      </c>
      <c r="X40" s="100">
        <f t="shared" ref="X40" si="12">SUM(X15:X39)</f>
        <v>0</v>
      </c>
      <c r="Y40" s="100">
        <f t="shared" ref="Y40" si="13">SUM(Y15:Y39)</f>
        <v>0</v>
      </c>
      <c r="Z40" s="100">
        <f t="shared" ref="Z40" si="14">SUM(Z15:Z39)</f>
        <v>0</v>
      </c>
      <c r="AA40" s="100">
        <f t="shared" ref="AA40" si="15">SUM(AA15:AA39)</f>
        <v>0</v>
      </c>
      <c r="AB40" s="100">
        <f t="shared" ref="AB40" si="16">SUM(AB15:AB39)</f>
        <v>0</v>
      </c>
      <c r="AC40" s="100">
        <f t="shared" ref="AC40" si="17">SUM(AC15:AC39)</f>
        <v>0</v>
      </c>
      <c r="AD40" s="100">
        <f t="shared" ref="AD40" si="18">SUM(AD15:AD39)</f>
        <v>0</v>
      </c>
      <c r="AE40" s="100">
        <f t="shared" ref="AE40" si="19">SUM(AE15:AE39)</f>
        <v>0</v>
      </c>
      <c r="AF40" s="100">
        <f t="shared" ref="AF40" si="20">SUM(AF15:AF39)</f>
        <v>0</v>
      </c>
      <c r="AG40" s="100">
        <f t="shared" ref="AG40" si="21">SUM(AG15:AG39)</f>
        <v>0</v>
      </c>
      <c r="AH40" s="100">
        <f t="shared" ref="AH40" si="22">SUM(AH15:AH39)</f>
        <v>0</v>
      </c>
      <c r="AI40" s="100">
        <f t="shared" ref="AI40" si="23">SUM(AI15:AI39)</f>
        <v>0</v>
      </c>
      <c r="AJ40" s="100">
        <f t="shared" ref="AJ40" si="24">SUM(AJ15:AJ39)</f>
        <v>0</v>
      </c>
      <c r="AK40" s="100">
        <f t="shared" ref="AK40" si="25">SUM(AK15:AK39)</f>
        <v>0</v>
      </c>
    </row>
    <row r="41" spans="2:37" x14ac:dyDescent="0.3">
      <c r="B41" s="1"/>
      <c r="C41" s="54"/>
      <c r="D41" s="1"/>
      <c r="E41" s="75" t="s">
        <v>24</v>
      </c>
      <c r="F41" s="100">
        <f>F40/25*100</f>
        <v>0</v>
      </c>
      <c r="G41" s="100">
        <f t="shared" ref="G41:AK41" si="26">G40/25*100</f>
        <v>0</v>
      </c>
      <c r="H41" s="100">
        <f t="shared" si="26"/>
        <v>0</v>
      </c>
      <c r="I41" s="100">
        <f t="shared" si="26"/>
        <v>0</v>
      </c>
      <c r="J41" s="100">
        <f t="shared" si="26"/>
        <v>0</v>
      </c>
      <c r="K41" s="100">
        <f t="shared" si="26"/>
        <v>0</v>
      </c>
      <c r="L41" s="100">
        <f t="shared" si="26"/>
        <v>0</v>
      </c>
      <c r="M41" s="100">
        <f t="shared" si="26"/>
        <v>0</v>
      </c>
      <c r="N41" s="100">
        <f t="shared" si="26"/>
        <v>0</v>
      </c>
      <c r="O41" s="100">
        <f t="shared" si="26"/>
        <v>0</v>
      </c>
      <c r="P41" s="100">
        <f t="shared" si="26"/>
        <v>0</v>
      </c>
      <c r="Q41" s="100">
        <f t="shared" si="26"/>
        <v>0</v>
      </c>
      <c r="R41" s="100">
        <f t="shared" si="26"/>
        <v>0</v>
      </c>
      <c r="S41" s="100">
        <f t="shared" si="26"/>
        <v>0</v>
      </c>
      <c r="T41" s="100">
        <f t="shared" si="26"/>
        <v>0</v>
      </c>
      <c r="U41" s="100">
        <f t="shared" si="26"/>
        <v>0</v>
      </c>
      <c r="V41" s="100">
        <f t="shared" si="26"/>
        <v>0</v>
      </c>
      <c r="W41" s="100">
        <f t="shared" si="26"/>
        <v>0</v>
      </c>
      <c r="X41" s="100">
        <f t="shared" si="26"/>
        <v>0</v>
      </c>
      <c r="Y41" s="100">
        <f t="shared" si="26"/>
        <v>0</v>
      </c>
      <c r="Z41" s="100">
        <f t="shared" si="26"/>
        <v>0</v>
      </c>
      <c r="AA41" s="100">
        <f t="shared" si="26"/>
        <v>0</v>
      </c>
      <c r="AB41" s="100">
        <f t="shared" si="26"/>
        <v>0</v>
      </c>
      <c r="AC41" s="100">
        <f t="shared" si="26"/>
        <v>0</v>
      </c>
      <c r="AD41" s="100">
        <f t="shared" si="26"/>
        <v>0</v>
      </c>
      <c r="AE41" s="100">
        <f t="shared" si="26"/>
        <v>0</v>
      </c>
      <c r="AF41" s="100">
        <f t="shared" si="26"/>
        <v>0</v>
      </c>
      <c r="AG41" s="100">
        <f t="shared" si="26"/>
        <v>0</v>
      </c>
      <c r="AH41" s="100">
        <f t="shared" si="26"/>
        <v>0</v>
      </c>
      <c r="AI41" s="100">
        <f t="shared" si="26"/>
        <v>0</v>
      </c>
      <c r="AJ41" s="100">
        <f t="shared" si="26"/>
        <v>0</v>
      </c>
      <c r="AK41" s="100">
        <f t="shared" si="26"/>
        <v>0</v>
      </c>
    </row>
    <row r="42" spans="2:37" ht="15.6" x14ac:dyDescent="0.3">
      <c r="B42" s="10"/>
      <c r="C42" s="16" t="s">
        <v>143</v>
      </c>
      <c r="D42" s="11"/>
      <c r="E42" s="76" t="s">
        <v>99</v>
      </c>
      <c r="F42" s="263">
        <f>AVERAGE(F41:M41)</f>
        <v>0</v>
      </c>
      <c r="G42" s="263"/>
      <c r="H42" s="263"/>
      <c r="I42" s="263"/>
      <c r="J42" s="263"/>
      <c r="K42" s="263"/>
      <c r="L42" s="263"/>
      <c r="M42" s="263"/>
      <c r="N42" s="264">
        <f>AVERAGE(N41:T41)</f>
        <v>0</v>
      </c>
      <c r="O42" s="264"/>
      <c r="P42" s="264"/>
      <c r="Q42" s="264"/>
      <c r="R42" s="264"/>
      <c r="S42" s="264"/>
      <c r="T42" s="264"/>
      <c r="U42" s="251">
        <f>AVERAGE(U41:AB41)</f>
        <v>0</v>
      </c>
      <c r="V42" s="251"/>
      <c r="W42" s="251"/>
      <c r="X42" s="251"/>
      <c r="Y42" s="251"/>
      <c r="Z42" s="251"/>
      <c r="AA42" s="251"/>
      <c r="AB42" s="251"/>
      <c r="AC42" s="253">
        <f>AVERAGE(AC41:AH41)</f>
        <v>0</v>
      </c>
      <c r="AD42" s="253"/>
      <c r="AE42" s="253"/>
      <c r="AF42" s="253"/>
      <c r="AG42" s="253"/>
      <c r="AH42" s="253"/>
      <c r="AI42" s="254">
        <f>AVERAGE(AI41:AK41)</f>
        <v>0</v>
      </c>
      <c r="AJ42" s="254"/>
      <c r="AK42" s="254"/>
    </row>
    <row r="43" spans="2:37" s="16" customFormat="1" ht="21" x14ac:dyDescent="0.3">
      <c r="B43" s="10"/>
      <c r="C43" s="54" t="s">
        <v>2</v>
      </c>
      <c r="D43" s="18"/>
      <c r="E43" s="76" t="s">
        <v>98</v>
      </c>
      <c r="F43" s="248">
        <f>AVERAGE(F42:AK42)</f>
        <v>0</v>
      </c>
      <c r="G43" s="248"/>
      <c r="H43" s="248"/>
      <c r="I43" s="248"/>
      <c r="J43" s="248"/>
      <c r="K43" s="248"/>
      <c r="L43" s="248"/>
      <c r="M43" s="248"/>
      <c r="N43" s="248"/>
      <c r="O43" s="248"/>
      <c r="P43" s="248"/>
      <c r="Q43" s="248"/>
      <c r="R43" s="248"/>
      <c r="S43" s="248"/>
      <c r="T43" s="248"/>
      <c r="U43" s="248"/>
      <c r="V43" s="248"/>
      <c r="W43" s="248"/>
      <c r="X43" s="248"/>
      <c r="Y43" s="248"/>
      <c r="Z43" s="248"/>
      <c r="AA43" s="248"/>
      <c r="AB43" s="248"/>
      <c r="AC43" s="248"/>
      <c r="AD43" s="248"/>
      <c r="AE43" s="248"/>
      <c r="AF43" s="248"/>
      <c r="AG43" s="248"/>
      <c r="AH43" s="248"/>
      <c r="AI43" s="248"/>
      <c r="AJ43" s="248"/>
      <c r="AK43" s="248"/>
    </row>
    <row r="44" spans="2:37" s="16" customFormat="1" x14ac:dyDescent="0.3">
      <c r="B44" s="10"/>
      <c r="C44" s="54" t="s">
        <v>27</v>
      </c>
      <c r="D44" s="18"/>
      <c r="E44" s="12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</row>
    <row r="45" spans="2:37" s="16" customFormat="1" x14ac:dyDescent="0.3">
      <c r="B45" s="10"/>
      <c r="C45" s="54" t="s">
        <v>141</v>
      </c>
      <c r="D45" s="18"/>
      <c r="E45" s="12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</row>
    <row r="46" spans="2:37" s="16" customFormat="1" x14ac:dyDescent="0.3">
      <c r="B46" s="10"/>
      <c r="C46" s="54" t="s">
        <v>142</v>
      </c>
      <c r="D46" s="18"/>
      <c r="E46" s="12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</row>
    <row r="47" spans="2:37" s="16" customFormat="1" x14ac:dyDescent="0.3">
      <c r="B47" s="10"/>
      <c r="D47" s="18"/>
      <c r="E47" s="12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</row>
    <row r="48" spans="2:37" x14ac:dyDescent="0.3">
      <c r="B48" s="13"/>
      <c r="D48" s="247"/>
      <c r="E48" s="247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"/>
      <c r="V48" s="1"/>
      <c r="W48" s="1"/>
      <c r="X48" s="1"/>
      <c r="Y48" s="17"/>
      <c r="Z48" s="17"/>
      <c r="AA48" s="1"/>
      <c r="AB48" s="1"/>
      <c r="AC48" s="1"/>
      <c r="AD48" s="1"/>
      <c r="AE48" s="1"/>
      <c r="AF48" s="17"/>
      <c r="AG48" s="17"/>
      <c r="AH48" s="17"/>
      <c r="AI48" s="1"/>
      <c r="AJ48" s="17"/>
      <c r="AK48" s="1"/>
    </row>
    <row r="49" spans="2:37" x14ac:dyDescent="0.3">
      <c r="B49" s="14"/>
      <c r="D49" s="247"/>
      <c r="E49" s="247"/>
      <c r="F49" s="1"/>
      <c r="G49" s="1"/>
      <c r="H49" s="1"/>
      <c r="I49" s="1"/>
      <c r="J49" s="1"/>
      <c r="K49" s="1"/>
      <c r="L49" s="1"/>
      <c r="M49" s="17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7"/>
      <c r="Z49" s="17"/>
      <c r="AA49" s="1"/>
      <c r="AB49" s="1"/>
      <c r="AC49" s="1"/>
      <c r="AD49" s="1"/>
      <c r="AE49" s="1"/>
      <c r="AF49" s="17"/>
      <c r="AG49" s="17"/>
      <c r="AH49" s="17"/>
      <c r="AI49" s="1"/>
      <c r="AJ49" s="17"/>
      <c r="AK49" s="1"/>
    </row>
    <row r="50" spans="2:37" x14ac:dyDescent="0.3">
      <c r="B50" s="1"/>
      <c r="C50" s="1"/>
      <c r="D50" s="247"/>
      <c r="E50" s="247"/>
      <c r="F50" s="1"/>
      <c r="G50" s="1"/>
      <c r="H50" s="1"/>
      <c r="I50" s="1"/>
      <c r="J50" s="1"/>
      <c r="K50" s="1"/>
      <c r="L50" s="1"/>
      <c r="M50" s="17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7"/>
      <c r="Z50" s="17"/>
      <c r="AA50" s="1"/>
      <c r="AB50" s="1"/>
      <c r="AC50" s="1"/>
      <c r="AD50" s="1"/>
      <c r="AE50" s="1"/>
      <c r="AF50" s="17"/>
      <c r="AG50" s="17"/>
      <c r="AH50" s="17"/>
      <c r="AI50" s="1"/>
      <c r="AJ50" s="17"/>
      <c r="AK50" s="1"/>
    </row>
    <row r="51" spans="2:37" x14ac:dyDescent="0.3">
      <c r="B51" s="1"/>
      <c r="C51" s="1"/>
      <c r="D51" s="15"/>
      <c r="E51" s="1"/>
      <c r="F51" s="1"/>
      <c r="G51" s="1"/>
      <c r="H51" s="1"/>
      <c r="I51" s="1"/>
      <c r="J51" s="1"/>
      <c r="K51" s="1"/>
      <c r="L51" s="1"/>
      <c r="M51" s="17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7"/>
      <c r="Z51" s="17"/>
      <c r="AA51" s="1"/>
      <c r="AB51" s="1"/>
      <c r="AC51" s="1"/>
      <c r="AD51" s="1"/>
      <c r="AE51" s="1"/>
      <c r="AF51" s="17"/>
      <c r="AG51" s="17"/>
      <c r="AH51" s="17"/>
      <c r="AI51" s="1"/>
      <c r="AJ51" s="17"/>
      <c r="AK51" s="1"/>
    </row>
  </sheetData>
  <mergeCells count="22">
    <mergeCell ref="B7:T7"/>
    <mergeCell ref="F12:M12"/>
    <mergeCell ref="N12:T12"/>
    <mergeCell ref="D9:F9"/>
    <mergeCell ref="F42:M42"/>
    <mergeCell ref="N42:T42"/>
    <mergeCell ref="B33:B39"/>
    <mergeCell ref="B30:B32"/>
    <mergeCell ref="B28:B29"/>
    <mergeCell ref="B15:B27"/>
    <mergeCell ref="B13:B14"/>
    <mergeCell ref="C13:C14"/>
    <mergeCell ref="D48:E50"/>
    <mergeCell ref="F43:AK43"/>
    <mergeCell ref="AI12:AK12"/>
    <mergeCell ref="U12:AB12"/>
    <mergeCell ref="U42:AB42"/>
    <mergeCell ref="AC12:AH12"/>
    <mergeCell ref="AC42:AH42"/>
    <mergeCell ref="AI42:AK42"/>
    <mergeCell ref="D13:D14"/>
    <mergeCell ref="E13:E14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O49"/>
  <sheetViews>
    <sheetView workbookViewId="0">
      <selection activeCell="P8" sqref="P8"/>
    </sheetView>
  </sheetViews>
  <sheetFormatPr baseColWidth="10" defaultColWidth="11.44140625" defaultRowHeight="14.4" x14ac:dyDescent="0.3"/>
  <cols>
    <col min="1" max="1" width="5.6640625" style="16" customWidth="1"/>
    <col min="2" max="2" width="7.33203125" style="16" customWidth="1"/>
    <col min="3" max="3" width="5" style="16" customWidth="1"/>
    <col min="4" max="4" width="50.33203125" style="16" customWidth="1"/>
    <col min="5" max="5" width="19" style="16" customWidth="1"/>
    <col min="6" max="7" width="5.33203125" style="16" customWidth="1"/>
    <col min="8" max="11" width="4.44140625" style="16" customWidth="1"/>
    <col min="12" max="14" width="4" style="16" customWidth="1"/>
    <col min="15" max="16384" width="11.44140625" style="16"/>
  </cols>
  <sheetData>
    <row r="7" spans="2:15" ht="17.399999999999999" customHeight="1" x14ac:dyDescent="0.3">
      <c r="B7" s="238" t="s">
        <v>304</v>
      </c>
      <c r="C7" s="238"/>
      <c r="D7" s="238"/>
      <c r="E7" s="238"/>
      <c r="F7" s="238"/>
      <c r="G7" s="238"/>
    </row>
    <row r="8" spans="2:15" ht="17.399999999999999" customHeight="1" x14ac:dyDescent="0.3">
      <c r="B8" s="85"/>
      <c r="C8" s="85"/>
      <c r="D8" s="85"/>
      <c r="E8" s="85"/>
      <c r="F8" s="117"/>
      <c r="G8" s="117"/>
    </row>
    <row r="9" spans="2:15" ht="18.75" customHeight="1" x14ac:dyDescent="0.3">
      <c r="B9" s="28"/>
      <c r="C9" s="66" t="s">
        <v>321</v>
      </c>
      <c r="D9" s="45" t="s">
        <v>322</v>
      </c>
      <c r="F9" s="16" t="s">
        <v>26</v>
      </c>
      <c r="G9" s="97"/>
      <c r="K9" s="86"/>
      <c r="L9" s="86"/>
      <c r="M9" s="86"/>
      <c r="N9" s="86"/>
      <c r="O9" s="86"/>
    </row>
    <row r="10" spans="2:15" ht="18.75" customHeight="1" x14ac:dyDescent="0.3">
      <c r="B10" s="28"/>
      <c r="C10" s="29"/>
      <c r="D10" s="70"/>
      <c r="E10" s="29"/>
      <c r="F10" s="29"/>
      <c r="G10" s="29"/>
      <c r="H10" s="31"/>
      <c r="I10" s="31"/>
      <c r="J10" s="31"/>
      <c r="K10" s="31"/>
      <c r="L10" s="31"/>
      <c r="M10" s="31"/>
    </row>
    <row r="11" spans="2:15" ht="12.75" customHeight="1" x14ac:dyDescent="0.3">
      <c r="B11" s="28"/>
      <c r="C11" s="29"/>
      <c r="D11" s="31"/>
      <c r="E11" s="29"/>
      <c r="F11" s="29"/>
      <c r="G11" s="29"/>
      <c r="H11" s="48"/>
      <c r="I11" s="48"/>
      <c r="J11" s="48"/>
      <c r="K11" s="48"/>
      <c r="L11" s="49"/>
      <c r="M11" s="49"/>
    </row>
    <row r="12" spans="2:15" ht="43.95" customHeight="1" x14ac:dyDescent="0.3">
      <c r="B12" s="33"/>
      <c r="C12" s="28"/>
      <c r="F12" s="273" t="s">
        <v>25</v>
      </c>
      <c r="G12" s="274"/>
      <c r="H12" s="271" t="s">
        <v>71</v>
      </c>
      <c r="I12" s="272"/>
      <c r="J12" s="272"/>
      <c r="K12" s="272"/>
      <c r="L12" s="272"/>
      <c r="M12" s="272"/>
      <c r="N12" s="272"/>
    </row>
    <row r="13" spans="2:15" ht="200.25" customHeight="1" x14ac:dyDescent="0.3">
      <c r="B13" s="243" t="s">
        <v>258</v>
      </c>
      <c r="C13" s="276" t="s">
        <v>8</v>
      </c>
      <c r="D13" s="276" t="s">
        <v>9</v>
      </c>
      <c r="E13" s="276" t="s">
        <v>317</v>
      </c>
      <c r="F13" s="101" t="s">
        <v>234</v>
      </c>
      <c r="G13" s="102" t="s">
        <v>118</v>
      </c>
      <c r="H13" s="101" t="s">
        <v>78</v>
      </c>
      <c r="I13" s="102" t="s">
        <v>75</v>
      </c>
      <c r="J13" s="102" t="s">
        <v>466</v>
      </c>
      <c r="K13" s="102" t="s">
        <v>79</v>
      </c>
      <c r="L13" s="102" t="s">
        <v>80</v>
      </c>
      <c r="M13" s="102" t="s">
        <v>104</v>
      </c>
      <c r="N13" s="102" t="s">
        <v>106</v>
      </c>
    </row>
    <row r="14" spans="2:15" ht="43.2" customHeight="1" x14ac:dyDescent="0.3">
      <c r="B14" s="244"/>
      <c r="C14" s="277"/>
      <c r="D14" s="277"/>
      <c r="E14" s="277"/>
      <c r="F14" s="101" t="s">
        <v>139</v>
      </c>
      <c r="G14" s="102" t="s">
        <v>139</v>
      </c>
      <c r="H14" s="101" t="s">
        <v>139</v>
      </c>
      <c r="I14" s="102" t="s">
        <v>139</v>
      </c>
      <c r="J14" s="102" t="s">
        <v>139</v>
      </c>
      <c r="K14" s="102" t="s">
        <v>139</v>
      </c>
      <c r="L14" s="102" t="s">
        <v>139</v>
      </c>
      <c r="M14" s="102" t="s">
        <v>139</v>
      </c>
      <c r="N14" s="102" t="s">
        <v>233</v>
      </c>
    </row>
    <row r="15" spans="2:15" ht="24.75" customHeight="1" x14ac:dyDescent="0.3">
      <c r="B15" s="241" t="s">
        <v>259</v>
      </c>
      <c r="C15" s="153">
        <v>1</v>
      </c>
      <c r="D15" s="150" t="s">
        <v>268</v>
      </c>
      <c r="E15" s="206"/>
      <c r="F15" s="186"/>
      <c r="G15" s="186"/>
      <c r="H15" s="187"/>
      <c r="I15" s="187"/>
      <c r="J15" s="187"/>
      <c r="K15" s="187"/>
      <c r="L15" s="187"/>
      <c r="M15" s="187"/>
      <c r="N15" s="187"/>
    </row>
    <row r="16" spans="2:15" ht="23.25" customHeight="1" x14ac:dyDescent="0.3">
      <c r="B16" s="241"/>
      <c r="C16" s="154">
        <v>2</v>
      </c>
      <c r="D16" s="151" t="s">
        <v>436</v>
      </c>
      <c r="E16" s="150"/>
      <c r="F16" s="187"/>
      <c r="G16" s="187"/>
      <c r="H16" s="187"/>
      <c r="I16" s="187"/>
      <c r="J16" s="187"/>
      <c r="K16" s="187"/>
      <c r="L16" s="187"/>
      <c r="M16" s="187"/>
      <c r="N16" s="187"/>
    </row>
    <row r="17" spans="2:14" ht="36" customHeight="1" x14ac:dyDescent="0.3">
      <c r="B17" s="241"/>
      <c r="C17" s="154">
        <v>3</v>
      </c>
      <c r="D17" s="152" t="s">
        <v>260</v>
      </c>
      <c r="E17" s="150"/>
      <c r="F17" s="187"/>
      <c r="G17" s="187"/>
      <c r="H17" s="187"/>
      <c r="I17" s="187"/>
      <c r="J17" s="187"/>
      <c r="K17" s="187"/>
      <c r="L17" s="187"/>
      <c r="M17" s="187"/>
      <c r="N17" s="187"/>
    </row>
    <row r="18" spans="2:14" ht="40.5" customHeight="1" x14ac:dyDescent="0.3">
      <c r="B18" s="241"/>
      <c r="C18" s="154">
        <v>4</v>
      </c>
      <c r="D18" s="152" t="s">
        <v>270</v>
      </c>
      <c r="E18" s="150"/>
      <c r="F18" s="187"/>
      <c r="G18" s="187"/>
      <c r="H18" s="187"/>
      <c r="I18" s="187"/>
      <c r="J18" s="187"/>
      <c r="K18" s="187"/>
      <c r="L18" s="187"/>
      <c r="M18" s="187"/>
      <c r="N18" s="187"/>
    </row>
    <row r="19" spans="2:14" ht="25.5" customHeight="1" x14ac:dyDescent="0.3">
      <c r="B19" s="241"/>
      <c r="C19" s="153">
        <v>5</v>
      </c>
      <c r="D19" s="152" t="s">
        <v>271</v>
      </c>
      <c r="E19" s="150"/>
      <c r="F19" s="187"/>
      <c r="G19" s="187"/>
      <c r="H19" s="187"/>
      <c r="I19" s="187"/>
      <c r="J19" s="187"/>
      <c r="K19" s="187"/>
      <c r="L19" s="187"/>
      <c r="M19" s="187"/>
      <c r="N19" s="187"/>
    </row>
    <row r="20" spans="2:14" ht="33" customHeight="1" x14ac:dyDescent="0.3">
      <c r="B20" s="241"/>
      <c r="C20" s="154">
        <v>6</v>
      </c>
      <c r="D20" s="151" t="s">
        <v>261</v>
      </c>
      <c r="E20" s="151"/>
      <c r="F20" s="187"/>
      <c r="G20" s="187"/>
      <c r="H20" s="187"/>
      <c r="I20" s="187"/>
      <c r="J20" s="187"/>
      <c r="K20" s="187"/>
      <c r="L20" s="187"/>
      <c r="M20" s="187"/>
      <c r="N20" s="187"/>
    </row>
    <row r="21" spans="2:14" ht="29.4" customHeight="1" x14ac:dyDescent="0.3">
      <c r="B21" s="241"/>
      <c r="C21" s="155">
        <v>7</v>
      </c>
      <c r="D21" s="151" t="s">
        <v>425</v>
      </c>
      <c r="E21" s="151"/>
      <c r="F21" s="187"/>
      <c r="G21" s="187"/>
      <c r="H21" s="187"/>
      <c r="I21" s="187"/>
      <c r="J21" s="187"/>
      <c r="K21" s="187"/>
      <c r="L21" s="187"/>
      <c r="M21" s="187"/>
      <c r="N21" s="187"/>
    </row>
    <row r="22" spans="2:14" ht="20.100000000000001" customHeight="1" x14ac:dyDescent="0.3">
      <c r="B22" s="241"/>
      <c r="C22" s="156">
        <v>8</v>
      </c>
      <c r="D22" s="152" t="s">
        <v>262</v>
      </c>
      <c r="E22" s="157"/>
      <c r="F22" s="187"/>
      <c r="G22" s="187"/>
      <c r="H22" s="187"/>
      <c r="I22" s="187"/>
      <c r="J22" s="187"/>
      <c r="K22" s="187"/>
      <c r="L22" s="187"/>
      <c r="M22" s="187"/>
      <c r="N22" s="187"/>
    </row>
    <row r="23" spans="2:14" ht="30" customHeight="1" x14ac:dyDescent="0.3">
      <c r="B23" s="241"/>
      <c r="C23" s="154">
        <v>9</v>
      </c>
      <c r="D23" s="152" t="s">
        <v>263</v>
      </c>
      <c r="E23" s="157"/>
      <c r="F23" s="187"/>
      <c r="G23" s="187"/>
      <c r="H23" s="187"/>
      <c r="I23" s="187"/>
      <c r="J23" s="187"/>
      <c r="K23" s="187"/>
      <c r="L23" s="187"/>
      <c r="M23" s="187"/>
      <c r="N23" s="187"/>
    </row>
    <row r="24" spans="2:14" ht="24.6" customHeight="1" x14ac:dyDescent="0.3">
      <c r="B24" s="241"/>
      <c r="C24" s="154">
        <v>10</v>
      </c>
      <c r="D24" s="152" t="s">
        <v>265</v>
      </c>
      <c r="E24" s="157"/>
      <c r="F24" s="187"/>
      <c r="G24" s="187"/>
      <c r="H24" s="187"/>
      <c r="I24" s="187"/>
      <c r="J24" s="187"/>
      <c r="K24" s="187"/>
      <c r="L24" s="187"/>
      <c r="M24" s="187"/>
      <c r="N24" s="187"/>
    </row>
    <row r="25" spans="2:14" ht="41.25" customHeight="1" x14ac:dyDescent="0.3">
      <c r="B25" s="241"/>
      <c r="C25" s="154">
        <v>11</v>
      </c>
      <c r="D25" s="152" t="s">
        <v>266</v>
      </c>
      <c r="E25" s="157"/>
      <c r="F25" s="187"/>
      <c r="G25" s="187"/>
      <c r="H25" s="187"/>
      <c r="I25" s="187"/>
      <c r="J25" s="187"/>
      <c r="K25" s="187"/>
      <c r="L25" s="187"/>
      <c r="M25" s="187"/>
      <c r="N25" s="187"/>
    </row>
    <row r="26" spans="2:14" ht="39.75" customHeight="1" x14ac:dyDescent="0.3">
      <c r="B26" s="241"/>
      <c r="C26" s="154">
        <v>12</v>
      </c>
      <c r="D26" s="152" t="s">
        <v>293</v>
      </c>
      <c r="E26" s="151"/>
      <c r="F26" s="187"/>
      <c r="G26" s="187"/>
      <c r="H26" s="187"/>
      <c r="I26" s="187"/>
      <c r="J26" s="187"/>
      <c r="K26" s="187"/>
      <c r="L26" s="187"/>
      <c r="M26" s="187"/>
      <c r="N26" s="187"/>
    </row>
    <row r="27" spans="2:14" ht="41.25" customHeight="1" x14ac:dyDescent="0.3">
      <c r="B27" s="241"/>
      <c r="C27" s="154">
        <v>13</v>
      </c>
      <c r="D27" s="152" t="s">
        <v>294</v>
      </c>
      <c r="E27" s="151"/>
      <c r="F27" s="187"/>
      <c r="G27" s="187"/>
      <c r="H27" s="187"/>
      <c r="I27" s="187"/>
      <c r="J27" s="187"/>
      <c r="K27" s="187"/>
      <c r="L27" s="187"/>
      <c r="M27" s="187"/>
      <c r="N27" s="187"/>
    </row>
    <row r="28" spans="2:14" ht="32.25" customHeight="1" x14ac:dyDescent="0.3">
      <c r="B28" s="265" t="s">
        <v>275</v>
      </c>
      <c r="C28" s="153">
        <v>14</v>
      </c>
      <c r="D28" s="157" t="s">
        <v>418</v>
      </c>
      <c r="E28" s="151"/>
      <c r="F28" s="187"/>
      <c r="G28" s="187"/>
      <c r="H28" s="187"/>
      <c r="I28" s="187"/>
      <c r="J28" s="187"/>
      <c r="K28" s="187"/>
      <c r="L28" s="187"/>
      <c r="M28" s="187"/>
      <c r="N28" s="187"/>
    </row>
    <row r="29" spans="2:14" ht="30" customHeight="1" x14ac:dyDescent="0.3">
      <c r="B29" s="265"/>
      <c r="C29" s="153">
        <v>15</v>
      </c>
      <c r="D29" s="150" t="s">
        <v>296</v>
      </c>
      <c r="E29" s="197"/>
      <c r="F29" s="187"/>
      <c r="G29" s="187"/>
      <c r="H29" s="187"/>
      <c r="I29" s="187"/>
      <c r="J29" s="187"/>
      <c r="K29" s="187"/>
      <c r="L29" s="187"/>
      <c r="M29" s="187"/>
      <c r="N29" s="187"/>
    </row>
    <row r="30" spans="2:14" ht="29.25" customHeight="1" x14ac:dyDescent="0.3">
      <c r="B30" s="275"/>
      <c r="C30" s="154">
        <v>16</v>
      </c>
      <c r="D30" s="151" t="s">
        <v>273</v>
      </c>
      <c r="E30" s="161"/>
      <c r="F30" s="187"/>
      <c r="G30" s="187"/>
      <c r="H30" s="187"/>
      <c r="I30" s="187"/>
      <c r="J30" s="187"/>
      <c r="K30" s="187"/>
      <c r="L30" s="187"/>
      <c r="M30" s="187"/>
      <c r="N30" s="187"/>
    </row>
    <row r="31" spans="2:14" ht="44.25" customHeight="1" x14ac:dyDescent="0.3">
      <c r="B31" s="234" t="s">
        <v>432</v>
      </c>
      <c r="C31" s="154">
        <v>17</v>
      </c>
      <c r="D31" s="131" t="s">
        <v>297</v>
      </c>
      <c r="E31" s="157"/>
      <c r="F31" s="187"/>
      <c r="G31" s="187"/>
      <c r="H31" s="187"/>
      <c r="I31" s="187"/>
      <c r="J31" s="187"/>
      <c r="K31" s="187"/>
      <c r="L31" s="187"/>
      <c r="M31" s="187"/>
      <c r="N31" s="187"/>
    </row>
    <row r="32" spans="2:14" ht="31.2" customHeight="1" x14ac:dyDescent="0.3">
      <c r="B32" s="234"/>
      <c r="C32" s="154">
        <v>18</v>
      </c>
      <c r="D32" s="131" t="s">
        <v>298</v>
      </c>
      <c r="E32" s="157"/>
      <c r="F32" s="187"/>
      <c r="G32" s="187"/>
      <c r="H32" s="187"/>
      <c r="I32" s="187"/>
      <c r="J32" s="187"/>
      <c r="K32" s="187"/>
      <c r="L32" s="187"/>
      <c r="M32" s="187"/>
      <c r="N32" s="187"/>
    </row>
    <row r="33" spans="2:14" ht="27.75" customHeight="1" x14ac:dyDescent="0.3">
      <c r="B33" s="235"/>
      <c r="C33" s="154">
        <v>19</v>
      </c>
      <c r="D33" s="131" t="s">
        <v>299</v>
      </c>
      <c r="E33" s="197"/>
      <c r="F33" s="187"/>
      <c r="G33" s="187"/>
      <c r="H33" s="187"/>
      <c r="I33" s="187"/>
      <c r="J33" s="187"/>
      <c r="K33" s="187"/>
      <c r="L33" s="187"/>
      <c r="M33" s="187"/>
      <c r="N33" s="187"/>
    </row>
    <row r="34" spans="2:14" ht="30" customHeight="1" x14ac:dyDescent="0.3">
      <c r="B34" s="236" t="s">
        <v>277</v>
      </c>
      <c r="C34" s="154">
        <v>20</v>
      </c>
      <c r="D34" s="131" t="s">
        <v>300</v>
      </c>
      <c r="E34" s="150"/>
      <c r="F34" s="187"/>
      <c r="G34" s="187"/>
      <c r="H34" s="187"/>
      <c r="I34" s="187"/>
      <c r="J34" s="187"/>
      <c r="K34" s="187"/>
      <c r="L34" s="187"/>
      <c r="M34" s="187"/>
      <c r="N34" s="187"/>
    </row>
    <row r="35" spans="2:14" ht="27" customHeight="1" x14ac:dyDescent="0.3">
      <c r="B35" s="234"/>
      <c r="C35" s="154">
        <v>21</v>
      </c>
      <c r="D35" s="132" t="s">
        <v>280</v>
      </c>
      <c r="E35" s="151"/>
      <c r="F35" s="187"/>
      <c r="G35" s="187"/>
      <c r="H35" s="187"/>
      <c r="I35" s="187"/>
      <c r="J35" s="187"/>
      <c r="K35" s="187"/>
      <c r="L35" s="187"/>
      <c r="M35" s="187"/>
      <c r="N35" s="187"/>
    </row>
    <row r="36" spans="2:14" ht="31.95" customHeight="1" x14ac:dyDescent="0.3">
      <c r="B36" s="234"/>
      <c r="C36" s="154">
        <v>22</v>
      </c>
      <c r="D36" s="131" t="s">
        <v>301</v>
      </c>
      <c r="E36" s="151"/>
      <c r="F36" s="187"/>
      <c r="G36" s="187"/>
      <c r="H36" s="187"/>
      <c r="I36" s="187"/>
      <c r="J36" s="187"/>
      <c r="K36" s="187"/>
      <c r="L36" s="187"/>
      <c r="M36" s="187"/>
      <c r="N36" s="187"/>
    </row>
    <row r="37" spans="2:14" ht="21.75" customHeight="1" x14ac:dyDescent="0.3">
      <c r="B37" s="234"/>
      <c r="C37" s="154">
        <v>23</v>
      </c>
      <c r="D37" s="131" t="s">
        <v>302</v>
      </c>
      <c r="E37" s="151"/>
      <c r="F37" s="187"/>
      <c r="G37" s="187"/>
      <c r="H37" s="187"/>
      <c r="I37" s="187"/>
      <c r="J37" s="187"/>
      <c r="K37" s="187"/>
      <c r="L37" s="187"/>
      <c r="M37" s="187"/>
      <c r="N37" s="187"/>
    </row>
    <row r="38" spans="2:14" ht="25.5" customHeight="1" x14ac:dyDescent="0.3">
      <c r="B38" s="234"/>
      <c r="C38" s="154">
        <v>24</v>
      </c>
      <c r="D38" s="131" t="s">
        <v>303</v>
      </c>
      <c r="E38" s="150"/>
      <c r="F38" s="187"/>
      <c r="G38" s="187"/>
      <c r="H38" s="187"/>
      <c r="I38" s="187"/>
      <c r="J38" s="187"/>
      <c r="K38" s="187"/>
      <c r="L38" s="187"/>
      <c r="M38" s="187"/>
      <c r="N38" s="187"/>
    </row>
    <row r="39" spans="2:14" ht="25.95" customHeight="1" x14ac:dyDescent="0.3">
      <c r="B39" s="234"/>
      <c r="C39" s="154">
        <v>25</v>
      </c>
      <c r="D39" s="132" t="s">
        <v>281</v>
      </c>
      <c r="E39" s="159"/>
      <c r="F39" s="187"/>
      <c r="G39" s="187"/>
      <c r="H39" s="187"/>
      <c r="I39" s="187"/>
      <c r="J39" s="187"/>
      <c r="K39" s="187"/>
      <c r="L39" s="187"/>
      <c r="M39" s="187"/>
      <c r="N39" s="187"/>
    </row>
    <row r="40" spans="2:14" ht="40.5" customHeight="1" x14ac:dyDescent="0.3">
      <c r="B40" s="234"/>
      <c r="C40" s="154">
        <v>26</v>
      </c>
      <c r="D40" s="131" t="s">
        <v>285</v>
      </c>
      <c r="E40" s="197"/>
      <c r="F40" s="187"/>
      <c r="G40" s="187"/>
      <c r="H40" s="187"/>
      <c r="I40" s="187"/>
      <c r="J40" s="187"/>
      <c r="K40" s="187"/>
      <c r="L40" s="187"/>
      <c r="M40" s="187"/>
      <c r="N40" s="187"/>
    </row>
    <row r="41" spans="2:14" ht="25.95" customHeight="1" x14ac:dyDescent="0.3">
      <c r="B41" s="235"/>
      <c r="C41" s="154">
        <v>27</v>
      </c>
      <c r="D41" s="131" t="s">
        <v>282</v>
      </c>
      <c r="E41" s="159"/>
      <c r="F41" s="187"/>
      <c r="G41" s="187"/>
      <c r="H41" s="187"/>
      <c r="I41" s="187"/>
      <c r="J41" s="187"/>
      <c r="K41" s="187"/>
      <c r="L41" s="187"/>
      <c r="M41" s="187"/>
      <c r="N41" s="187"/>
    </row>
    <row r="42" spans="2:14" ht="25.95" customHeight="1" x14ac:dyDescent="0.3">
      <c r="B42" s="236" t="s">
        <v>278</v>
      </c>
      <c r="C42" s="154">
        <v>28</v>
      </c>
      <c r="D42" s="131" t="s">
        <v>283</v>
      </c>
      <c r="E42" s="159"/>
      <c r="F42" s="187"/>
      <c r="G42" s="187"/>
      <c r="H42" s="187"/>
      <c r="I42" s="187"/>
      <c r="J42" s="187"/>
      <c r="K42" s="187"/>
      <c r="L42" s="187"/>
      <c r="M42" s="187"/>
      <c r="N42" s="187"/>
    </row>
    <row r="43" spans="2:14" s="46" customFormat="1" ht="27.75" customHeight="1" x14ac:dyDescent="0.3">
      <c r="B43" s="235"/>
      <c r="C43" s="154">
        <v>29</v>
      </c>
      <c r="D43" s="131" t="s">
        <v>284</v>
      </c>
      <c r="E43" s="143"/>
      <c r="F43" s="187"/>
      <c r="G43" s="187"/>
      <c r="H43" s="187"/>
      <c r="I43" s="187"/>
      <c r="J43" s="187"/>
      <c r="K43" s="187"/>
      <c r="L43" s="187"/>
      <c r="M43" s="187"/>
      <c r="N43" s="187"/>
    </row>
    <row r="44" spans="2:14" x14ac:dyDescent="0.3">
      <c r="B44" s="54"/>
      <c r="C44" s="40"/>
      <c r="D44" s="40"/>
      <c r="E44" s="75" t="s">
        <v>23</v>
      </c>
      <c r="F44" s="107">
        <f>SUM(F15:F43)</f>
        <v>0</v>
      </c>
      <c r="G44" s="107">
        <f t="shared" ref="G44:N44" si="0">SUM(G15:G43)</f>
        <v>0</v>
      </c>
      <c r="H44" s="107">
        <f t="shared" si="0"/>
        <v>0</v>
      </c>
      <c r="I44" s="107">
        <f t="shared" si="0"/>
        <v>0</v>
      </c>
      <c r="J44" s="107">
        <f t="shared" si="0"/>
        <v>0</v>
      </c>
      <c r="K44" s="107">
        <f t="shared" si="0"/>
        <v>0</v>
      </c>
      <c r="L44" s="107">
        <f t="shared" si="0"/>
        <v>0</v>
      </c>
      <c r="M44" s="107">
        <f t="shared" si="0"/>
        <v>0</v>
      </c>
      <c r="N44" s="107">
        <f t="shared" si="0"/>
        <v>0</v>
      </c>
    </row>
    <row r="45" spans="2:14" x14ac:dyDescent="0.3">
      <c r="B45" s="55"/>
      <c r="C45" s="16" t="s">
        <v>143</v>
      </c>
      <c r="D45" s="104"/>
      <c r="E45" s="75" t="s">
        <v>24</v>
      </c>
      <c r="F45" s="77">
        <f>(F44*100)/29</f>
        <v>0</v>
      </c>
      <c r="G45" s="77">
        <f t="shared" ref="G45:N45" si="1">(G44*100)/29</f>
        <v>0</v>
      </c>
      <c r="H45" s="77">
        <f t="shared" si="1"/>
        <v>0</v>
      </c>
      <c r="I45" s="77">
        <f t="shared" si="1"/>
        <v>0</v>
      </c>
      <c r="J45" s="77">
        <f t="shared" si="1"/>
        <v>0</v>
      </c>
      <c r="K45" s="77">
        <f t="shared" si="1"/>
        <v>0</v>
      </c>
      <c r="L45" s="77">
        <f t="shared" si="1"/>
        <v>0</v>
      </c>
      <c r="M45" s="77">
        <f t="shared" si="1"/>
        <v>0</v>
      </c>
      <c r="N45" s="77">
        <f t="shared" si="1"/>
        <v>0</v>
      </c>
    </row>
    <row r="46" spans="2:14" ht="26.4" x14ac:dyDescent="0.3">
      <c r="B46" s="56"/>
      <c r="C46" s="54" t="s">
        <v>2</v>
      </c>
      <c r="D46" s="104"/>
      <c r="E46" s="103" t="s">
        <v>99</v>
      </c>
      <c r="F46" s="268">
        <f>AVERAGE(F45:G45)</f>
        <v>0</v>
      </c>
      <c r="G46" s="268"/>
      <c r="H46" s="270">
        <f>AVERAGE(H45:N45)</f>
        <v>0</v>
      </c>
      <c r="I46" s="270"/>
      <c r="J46" s="270"/>
      <c r="K46" s="270"/>
      <c r="L46" s="270"/>
      <c r="M46" s="270"/>
      <c r="N46" s="270"/>
    </row>
    <row r="47" spans="2:14" ht="21" x14ac:dyDescent="0.3">
      <c r="C47" s="54" t="s">
        <v>27</v>
      </c>
      <c r="D47" s="104"/>
      <c r="E47" s="76" t="s">
        <v>98</v>
      </c>
      <c r="F47" s="269">
        <f>AVERAGE(F46:N46)</f>
        <v>0</v>
      </c>
      <c r="G47" s="269"/>
      <c r="H47" s="269"/>
      <c r="I47" s="269"/>
      <c r="J47" s="269"/>
      <c r="K47" s="269"/>
      <c r="L47" s="269"/>
      <c r="M47" s="269"/>
      <c r="N47" s="269"/>
    </row>
    <row r="48" spans="2:14" ht="12.75" customHeight="1" x14ac:dyDescent="0.3">
      <c r="C48" s="54" t="s">
        <v>141</v>
      </c>
      <c r="D48" s="57"/>
    </row>
    <row r="49" spans="3:3" x14ac:dyDescent="0.3">
      <c r="C49" s="54" t="s">
        <v>142</v>
      </c>
    </row>
  </sheetData>
  <mergeCells count="15">
    <mergeCell ref="F46:G46"/>
    <mergeCell ref="F47:N47"/>
    <mergeCell ref="H46:N46"/>
    <mergeCell ref="H12:N12"/>
    <mergeCell ref="B7:G7"/>
    <mergeCell ref="F12:G12"/>
    <mergeCell ref="B15:B27"/>
    <mergeCell ref="B28:B30"/>
    <mergeCell ref="B31:B33"/>
    <mergeCell ref="B34:B41"/>
    <mergeCell ref="B42:B43"/>
    <mergeCell ref="B13:B14"/>
    <mergeCell ref="C13:C14"/>
    <mergeCell ref="D13:D14"/>
    <mergeCell ref="E13:E14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P51"/>
  <sheetViews>
    <sheetView zoomScaleNormal="100" workbookViewId="0">
      <selection activeCell="E9" sqref="E9:I9"/>
    </sheetView>
  </sheetViews>
  <sheetFormatPr baseColWidth="10" defaultColWidth="11.44140625" defaultRowHeight="14.4" x14ac:dyDescent="0.3"/>
  <cols>
    <col min="1" max="1" width="5.6640625" style="16" customWidth="1"/>
    <col min="2" max="2" width="7.33203125" style="16" customWidth="1"/>
    <col min="3" max="3" width="5" style="16" customWidth="1"/>
    <col min="4" max="4" width="50.33203125" style="16" customWidth="1"/>
    <col min="5" max="5" width="21.109375" style="16" customWidth="1"/>
    <col min="6" max="6" width="4.44140625" style="16" customWidth="1"/>
    <col min="7" max="13" width="3.88671875" style="16" customWidth="1"/>
    <col min="14" max="16" width="4.6640625" style="16" customWidth="1"/>
    <col min="17" max="16384" width="11.44140625" style="16"/>
  </cols>
  <sheetData>
    <row r="7" spans="2:16" ht="17.399999999999999" customHeight="1" x14ac:dyDescent="0.3">
      <c r="B7" s="238" t="s">
        <v>304</v>
      </c>
      <c r="C7" s="238"/>
      <c r="D7" s="238"/>
      <c r="E7" s="238"/>
      <c r="F7" s="238"/>
      <c r="G7" s="238"/>
      <c r="H7" s="238"/>
      <c r="I7" s="238"/>
      <c r="J7" s="170"/>
      <c r="K7" s="170"/>
      <c r="L7" s="170"/>
      <c r="M7" s="170"/>
    </row>
    <row r="8" spans="2:16" ht="17.399999999999999" customHeight="1" x14ac:dyDescent="0.3">
      <c r="B8" s="170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</row>
    <row r="9" spans="2:16" ht="18.75" customHeight="1" x14ac:dyDescent="0.3">
      <c r="B9" s="28"/>
      <c r="C9" s="66" t="s">
        <v>321</v>
      </c>
      <c r="D9" s="45" t="s">
        <v>469</v>
      </c>
      <c r="E9" s="176"/>
      <c r="F9" s="29" t="s">
        <v>0</v>
      </c>
      <c r="G9" s="105"/>
      <c r="H9" s="105"/>
      <c r="I9" s="30"/>
      <c r="J9" s="31"/>
      <c r="K9" s="31"/>
      <c r="L9" s="31"/>
      <c r="M9" s="31"/>
    </row>
    <row r="10" spans="2:16" ht="18.75" customHeight="1" x14ac:dyDescent="0.3">
      <c r="B10" s="28"/>
      <c r="C10" s="29"/>
      <c r="D10" s="70"/>
      <c r="E10" s="29"/>
      <c r="F10" s="71"/>
      <c r="G10" s="71"/>
      <c r="H10" s="71"/>
      <c r="I10" s="31"/>
      <c r="J10" s="31"/>
      <c r="K10" s="31"/>
      <c r="L10" s="31"/>
      <c r="M10" s="31"/>
    </row>
    <row r="11" spans="2:16" ht="12.75" customHeight="1" x14ac:dyDescent="0.3">
      <c r="B11" s="28"/>
      <c r="C11" s="29"/>
      <c r="D11" s="31"/>
      <c r="E11" s="121" t="s">
        <v>1</v>
      </c>
      <c r="G11" s="41"/>
      <c r="N11" s="41"/>
    </row>
    <row r="12" spans="2:16" ht="200.25" customHeight="1" x14ac:dyDescent="0.3">
      <c r="B12" s="243" t="s">
        <v>258</v>
      </c>
      <c r="C12" s="276" t="s">
        <v>8</v>
      </c>
      <c r="D12" s="276" t="s">
        <v>9</v>
      </c>
      <c r="E12" s="276" t="s">
        <v>317</v>
      </c>
      <c r="F12" s="101" t="s">
        <v>467</v>
      </c>
      <c r="G12" s="102" t="s">
        <v>74</v>
      </c>
      <c r="H12" s="102" t="s">
        <v>76</v>
      </c>
      <c r="I12" s="102" t="s">
        <v>237</v>
      </c>
      <c r="J12" s="101" t="s">
        <v>105</v>
      </c>
      <c r="K12" s="102" t="s">
        <v>123</v>
      </c>
      <c r="L12" s="102" t="s">
        <v>239</v>
      </c>
      <c r="M12" s="102" t="s">
        <v>468</v>
      </c>
      <c r="N12" s="102" t="s">
        <v>291</v>
      </c>
      <c r="O12" s="102" t="s">
        <v>291</v>
      </c>
      <c r="P12" s="102" t="s">
        <v>291</v>
      </c>
    </row>
    <row r="13" spans="2:16" ht="59.25" customHeight="1" x14ac:dyDescent="0.3">
      <c r="B13" s="244"/>
      <c r="C13" s="277"/>
      <c r="D13" s="277"/>
      <c r="E13" s="277"/>
      <c r="F13" s="101" t="s">
        <v>235</v>
      </c>
      <c r="G13" s="102" t="s">
        <v>235</v>
      </c>
      <c r="H13" s="102" t="s">
        <v>236</v>
      </c>
      <c r="I13" s="102" t="s">
        <v>236</v>
      </c>
      <c r="J13" s="101" t="s">
        <v>235</v>
      </c>
      <c r="K13" s="102" t="s">
        <v>235</v>
      </c>
      <c r="L13" s="102" t="s">
        <v>235</v>
      </c>
      <c r="M13" s="133" t="s">
        <v>235</v>
      </c>
      <c r="N13" s="164" t="s">
        <v>290</v>
      </c>
      <c r="O13" s="164" t="s">
        <v>288</v>
      </c>
      <c r="P13" s="74" t="s">
        <v>289</v>
      </c>
    </row>
    <row r="14" spans="2:16" ht="24.75" customHeight="1" x14ac:dyDescent="0.3">
      <c r="B14" s="241" t="s">
        <v>259</v>
      </c>
      <c r="C14" s="153">
        <v>1</v>
      </c>
      <c r="D14" s="150" t="s">
        <v>268</v>
      </c>
      <c r="E14" s="150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</row>
    <row r="15" spans="2:16" ht="23.25" customHeight="1" x14ac:dyDescent="0.3">
      <c r="B15" s="241"/>
      <c r="C15" s="154">
        <v>2</v>
      </c>
      <c r="D15" s="151" t="s">
        <v>436</v>
      </c>
      <c r="E15" s="150"/>
      <c r="F15" s="43"/>
      <c r="G15" s="43"/>
      <c r="H15" s="43"/>
      <c r="I15" s="43"/>
      <c r="J15" s="43"/>
      <c r="K15" s="43"/>
      <c r="L15" s="43"/>
      <c r="M15" s="43"/>
      <c r="N15" s="43"/>
      <c r="O15" s="43"/>
      <c r="P15" s="43"/>
    </row>
    <row r="16" spans="2:16" ht="36" customHeight="1" x14ac:dyDescent="0.3">
      <c r="B16" s="241"/>
      <c r="C16" s="154">
        <v>3</v>
      </c>
      <c r="D16" s="152" t="s">
        <v>260</v>
      </c>
      <c r="E16" s="150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</row>
    <row r="17" spans="2:16" ht="40.5" customHeight="1" x14ac:dyDescent="0.3">
      <c r="B17" s="241"/>
      <c r="C17" s="154">
        <v>4</v>
      </c>
      <c r="D17" s="152" t="s">
        <v>270</v>
      </c>
      <c r="E17" s="150"/>
      <c r="F17" s="43"/>
      <c r="G17" s="43"/>
      <c r="H17" s="43"/>
      <c r="I17" s="43"/>
      <c r="J17" s="43"/>
      <c r="K17" s="43"/>
      <c r="L17" s="43"/>
      <c r="M17" s="43"/>
      <c r="N17" s="43"/>
      <c r="O17" s="43"/>
      <c r="P17" s="43"/>
    </row>
    <row r="18" spans="2:16" ht="25.5" customHeight="1" x14ac:dyDescent="0.3">
      <c r="B18" s="241"/>
      <c r="C18" s="153">
        <v>5</v>
      </c>
      <c r="D18" s="152" t="s">
        <v>271</v>
      </c>
      <c r="E18" s="150"/>
      <c r="F18" s="43"/>
      <c r="G18" s="43"/>
      <c r="H18" s="43"/>
      <c r="I18" s="43"/>
      <c r="J18" s="43"/>
      <c r="K18" s="43"/>
      <c r="L18" s="43"/>
      <c r="M18" s="43"/>
      <c r="N18" s="149"/>
      <c r="O18" s="43"/>
      <c r="P18" s="43"/>
    </row>
    <row r="19" spans="2:16" ht="33" customHeight="1" x14ac:dyDescent="0.3">
      <c r="B19" s="241"/>
      <c r="C19" s="154">
        <v>6</v>
      </c>
      <c r="D19" s="151" t="s">
        <v>261</v>
      </c>
      <c r="E19" s="151"/>
      <c r="F19" s="43"/>
      <c r="G19" s="43"/>
      <c r="H19" s="43"/>
      <c r="I19" s="43"/>
      <c r="J19" s="43"/>
      <c r="K19" s="43"/>
      <c r="L19" s="43"/>
      <c r="M19" s="43"/>
      <c r="N19" s="149"/>
      <c r="O19" s="43"/>
      <c r="P19" s="43"/>
    </row>
    <row r="20" spans="2:16" ht="29.4" customHeight="1" x14ac:dyDescent="0.3">
      <c r="B20" s="241"/>
      <c r="C20" s="155">
        <v>7</v>
      </c>
      <c r="D20" s="151" t="s">
        <v>433</v>
      </c>
      <c r="E20" s="151"/>
      <c r="F20" s="43"/>
      <c r="G20" s="43"/>
      <c r="H20" s="43"/>
      <c r="I20" s="43"/>
      <c r="J20" s="43"/>
      <c r="K20" s="43"/>
      <c r="L20" s="43"/>
      <c r="M20" s="43"/>
      <c r="N20" s="149"/>
      <c r="O20" s="43"/>
      <c r="P20" s="43"/>
    </row>
    <row r="21" spans="2:16" ht="20.100000000000001" customHeight="1" x14ac:dyDescent="0.3">
      <c r="B21" s="241"/>
      <c r="C21" s="156">
        <v>8</v>
      </c>
      <c r="D21" s="152" t="s">
        <v>262</v>
      </c>
      <c r="E21" s="157"/>
      <c r="F21" s="43"/>
      <c r="G21" s="43"/>
      <c r="H21" s="43"/>
      <c r="I21" s="43"/>
      <c r="J21" s="149"/>
      <c r="K21" s="149"/>
      <c r="L21" s="149"/>
      <c r="M21" s="149"/>
      <c r="N21" s="149"/>
      <c r="O21" s="43"/>
      <c r="P21" s="43"/>
    </row>
    <row r="22" spans="2:16" ht="30" customHeight="1" x14ac:dyDescent="0.3">
      <c r="B22" s="241"/>
      <c r="C22" s="154">
        <v>9</v>
      </c>
      <c r="D22" s="152" t="s">
        <v>263</v>
      </c>
      <c r="E22" s="157"/>
      <c r="F22" s="43"/>
      <c r="G22" s="43"/>
      <c r="H22" s="43"/>
      <c r="I22" s="43"/>
      <c r="J22" s="149"/>
      <c r="K22" s="149"/>
      <c r="L22" s="149"/>
      <c r="M22" s="149"/>
      <c r="N22" s="149"/>
      <c r="O22" s="43"/>
      <c r="P22" s="43"/>
    </row>
    <row r="23" spans="2:16" ht="28.2" customHeight="1" x14ac:dyDescent="0.3">
      <c r="B23" s="241"/>
      <c r="C23" s="154">
        <v>10</v>
      </c>
      <c r="D23" s="152" t="s">
        <v>264</v>
      </c>
      <c r="E23" s="157"/>
      <c r="F23" s="43"/>
      <c r="G23" s="43"/>
      <c r="H23" s="43"/>
      <c r="I23" s="43"/>
      <c r="J23" s="149"/>
      <c r="K23" s="149"/>
      <c r="L23" s="149"/>
      <c r="M23" s="149"/>
      <c r="N23" s="149"/>
      <c r="O23" s="43"/>
      <c r="P23" s="43"/>
    </row>
    <row r="24" spans="2:16" ht="39" customHeight="1" x14ac:dyDescent="0.3">
      <c r="B24" s="241"/>
      <c r="C24" s="154">
        <v>11</v>
      </c>
      <c r="D24" s="152" t="s">
        <v>265</v>
      </c>
      <c r="E24" s="157"/>
      <c r="F24" s="43"/>
      <c r="G24" s="43"/>
      <c r="H24" s="43"/>
      <c r="I24" s="43"/>
      <c r="J24" s="149"/>
      <c r="K24" s="149"/>
      <c r="L24" s="149"/>
      <c r="M24" s="149"/>
      <c r="N24" s="149"/>
      <c r="O24" s="43"/>
      <c r="P24" s="43"/>
    </row>
    <row r="25" spans="2:16" ht="41.25" customHeight="1" x14ac:dyDescent="0.3">
      <c r="B25" s="241"/>
      <c r="C25" s="154">
        <v>12</v>
      </c>
      <c r="D25" s="152" t="s">
        <v>266</v>
      </c>
      <c r="E25" s="157"/>
      <c r="F25" s="43"/>
      <c r="G25" s="43"/>
      <c r="H25" s="43"/>
      <c r="I25" s="43"/>
      <c r="J25" s="149"/>
      <c r="K25" s="149"/>
      <c r="L25" s="149"/>
      <c r="M25" s="149"/>
      <c r="N25" s="149"/>
      <c r="O25" s="43"/>
      <c r="P25" s="43"/>
    </row>
    <row r="26" spans="2:16" ht="27" customHeight="1" x14ac:dyDescent="0.3">
      <c r="B26" s="241"/>
      <c r="C26" s="154">
        <v>13</v>
      </c>
      <c r="D26" s="152" t="s">
        <v>267</v>
      </c>
      <c r="E26" s="157"/>
      <c r="F26" s="43"/>
      <c r="G26" s="43"/>
      <c r="H26" s="43"/>
      <c r="I26" s="43"/>
      <c r="J26" s="149"/>
      <c r="K26" s="149"/>
      <c r="L26" s="149"/>
      <c r="M26" s="149"/>
      <c r="N26" s="43"/>
      <c r="O26" s="43"/>
      <c r="P26" s="43"/>
    </row>
    <row r="27" spans="2:16" ht="39.75" customHeight="1" x14ac:dyDescent="0.3">
      <c r="B27" s="241"/>
      <c r="C27" s="154">
        <v>14</v>
      </c>
      <c r="D27" s="152" t="s">
        <v>293</v>
      </c>
      <c r="E27" s="151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</row>
    <row r="28" spans="2:16" ht="41.25" customHeight="1" x14ac:dyDescent="0.3">
      <c r="B28" s="241"/>
      <c r="C28" s="154">
        <v>15</v>
      </c>
      <c r="D28" s="152" t="s">
        <v>294</v>
      </c>
      <c r="E28" s="151"/>
      <c r="F28" s="43"/>
      <c r="G28" s="43"/>
      <c r="H28" s="43"/>
      <c r="I28" s="43"/>
      <c r="J28" s="43"/>
      <c r="K28" s="43"/>
      <c r="L28" s="43"/>
      <c r="M28" s="43"/>
      <c r="N28" s="149"/>
      <c r="O28" s="43"/>
      <c r="P28" s="43"/>
    </row>
    <row r="29" spans="2:16" ht="32.25" customHeight="1" x14ac:dyDescent="0.3">
      <c r="B29" s="265" t="s">
        <v>275</v>
      </c>
      <c r="C29" s="153">
        <v>16</v>
      </c>
      <c r="D29" s="150" t="s">
        <v>434</v>
      </c>
      <c r="E29" s="151"/>
      <c r="F29" s="43"/>
      <c r="G29" s="43"/>
      <c r="H29" s="43"/>
      <c r="I29" s="43"/>
      <c r="J29" s="43"/>
      <c r="K29" s="43"/>
      <c r="L29" s="43"/>
      <c r="M29" s="43"/>
      <c r="N29" s="149"/>
      <c r="O29" s="43"/>
      <c r="P29" s="43"/>
    </row>
    <row r="30" spans="2:16" ht="30" customHeight="1" x14ac:dyDescent="0.3">
      <c r="B30" s="265"/>
      <c r="C30" s="153">
        <v>17</v>
      </c>
      <c r="D30" s="150" t="s">
        <v>296</v>
      </c>
      <c r="E30" s="158"/>
      <c r="F30" s="43"/>
      <c r="G30" s="43"/>
      <c r="H30" s="43"/>
      <c r="I30" s="43"/>
      <c r="J30" s="43"/>
      <c r="K30" s="43"/>
      <c r="L30" s="43"/>
      <c r="M30" s="43"/>
      <c r="N30" s="149"/>
      <c r="O30" s="43"/>
      <c r="P30" s="43"/>
    </row>
    <row r="31" spans="2:16" ht="29.25" customHeight="1" x14ac:dyDescent="0.3">
      <c r="B31" s="275"/>
      <c r="C31" s="154">
        <v>18</v>
      </c>
      <c r="D31" s="151" t="s">
        <v>273</v>
      </c>
      <c r="E31" s="161"/>
      <c r="F31" s="43"/>
      <c r="G31" s="43"/>
      <c r="H31" s="43"/>
      <c r="I31" s="43"/>
      <c r="J31" s="149"/>
      <c r="K31" s="149"/>
      <c r="L31" s="149"/>
      <c r="M31" s="149"/>
      <c r="N31" s="149"/>
      <c r="O31" s="43"/>
      <c r="P31" s="43"/>
    </row>
    <row r="32" spans="2:16" ht="29.25" customHeight="1" x14ac:dyDescent="0.3">
      <c r="B32" s="236" t="s">
        <v>274</v>
      </c>
      <c r="C32" s="153">
        <v>19</v>
      </c>
      <c r="D32" s="131" t="s">
        <v>276</v>
      </c>
      <c r="E32" s="157"/>
      <c r="F32" s="43"/>
      <c r="G32" s="43"/>
      <c r="H32" s="43"/>
      <c r="I32" s="43"/>
      <c r="J32" s="149"/>
      <c r="K32" s="149"/>
      <c r="L32" s="149"/>
      <c r="M32" s="149"/>
      <c r="N32" s="149"/>
      <c r="O32" s="43"/>
      <c r="P32" s="43"/>
    </row>
    <row r="33" spans="2:16" ht="44.25" customHeight="1" x14ac:dyDescent="0.3">
      <c r="B33" s="234"/>
      <c r="C33" s="154">
        <v>20</v>
      </c>
      <c r="D33" s="131" t="s">
        <v>297</v>
      </c>
      <c r="E33" s="157"/>
      <c r="F33" s="43"/>
      <c r="G33" s="43"/>
      <c r="H33" s="43"/>
      <c r="I33" s="43"/>
      <c r="J33" s="149"/>
      <c r="K33" s="149"/>
      <c r="L33" s="149"/>
      <c r="M33" s="149"/>
      <c r="N33" s="149"/>
      <c r="O33" s="43"/>
      <c r="P33" s="43"/>
    </row>
    <row r="34" spans="2:16" ht="31.2" customHeight="1" x14ac:dyDescent="0.3">
      <c r="B34" s="234"/>
      <c r="C34" s="154">
        <v>21</v>
      </c>
      <c r="D34" s="131" t="s">
        <v>298</v>
      </c>
      <c r="E34" s="157"/>
      <c r="F34" s="43"/>
      <c r="G34" s="43"/>
      <c r="H34" s="43"/>
      <c r="I34" s="43"/>
      <c r="J34" s="149"/>
      <c r="K34" s="149"/>
      <c r="L34" s="149"/>
      <c r="M34" s="149"/>
      <c r="N34" s="149"/>
      <c r="O34" s="43"/>
      <c r="P34" s="43"/>
    </row>
    <row r="35" spans="2:16" ht="27.75" customHeight="1" x14ac:dyDescent="0.3">
      <c r="B35" s="235"/>
      <c r="C35" s="154">
        <v>22</v>
      </c>
      <c r="D35" s="131" t="s">
        <v>299</v>
      </c>
      <c r="E35" s="157"/>
      <c r="F35" s="43"/>
      <c r="G35" s="43"/>
      <c r="H35" s="43"/>
      <c r="I35" s="43"/>
      <c r="J35" s="149"/>
      <c r="K35" s="149"/>
      <c r="L35" s="149"/>
      <c r="M35" s="149"/>
      <c r="N35" s="149"/>
      <c r="O35" s="43"/>
      <c r="P35" s="43"/>
    </row>
    <row r="36" spans="2:16" ht="30" customHeight="1" x14ac:dyDescent="0.3">
      <c r="B36" s="236" t="s">
        <v>277</v>
      </c>
      <c r="C36" s="154">
        <v>23</v>
      </c>
      <c r="D36" s="131" t="s">
        <v>300</v>
      </c>
      <c r="E36" s="150"/>
      <c r="F36" s="43"/>
      <c r="G36" s="43"/>
      <c r="H36" s="43"/>
      <c r="I36" s="43"/>
      <c r="J36" s="43"/>
      <c r="K36" s="43"/>
      <c r="L36" s="43"/>
      <c r="M36" s="43"/>
      <c r="N36" s="149"/>
      <c r="O36" s="43"/>
      <c r="P36" s="43"/>
    </row>
    <row r="37" spans="2:16" ht="27" customHeight="1" x14ac:dyDescent="0.3">
      <c r="B37" s="234"/>
      <c r="C37" s="154">
        <v>24</v>
      </c>
      <c r="D37" s="132" t="s">
        <v>280</v>
      </c>
      <c r="E37" s="151"/>
      <c r="F37" s="43"/>
      <c r="G37" s="43"/>
      <c r="H37" s="43"/>
      <c r="I37" s="43"/>
      <c r="J37" s="43"/>
      <c r="K37" s="43"/>
      <c r="L37" s="43"/>
      <c r="M37" s="43"/>
      <c r="N37" s="149"/>
      <c r="O37" s="43"/>
      <c r="P37" s="43"/>
    </row>
    <row r="38" spans="2:16" ht="31.95" customHeight="1" x14ac:dyDescent="0.3">
      <c r="B38" s="234"/>
      <c r="C38" s="154">
        <v>25</v>
      </c>
      <c r="D38" s="131" t="s">
        <v>301</v>
      </c>
      <c r="E38" s="151"/>
      <c r="F38" s="43"/>
      <c r="G38" s="43"/>
      <c r="H38" s="43"/>
      <c r="I38" s="43"/>
      <c r="J38" s="43"/>
      <c r="K38" s="43"/>
      <c r="L38" s="43"/>
      <c r="M38" s="43"/>
      <c r="N38" s="149"/>
      <c r="O38" s="43"/>
      <c r="P38" s="43"/>
    </row>
    <row r="39" spans="2:16" ht="21.75" customHeight="1" x14ac:dyDescent="0.3">
      <c r="B39" s="234"/>
      <c r="C39" s="154">
        <v>26</v>
      </c>
      <c r="D39" s="131" t="s">
        <v>302</v>
      </c>
      <c r="E39" s="151"/>
      <c r="F39" s="43"/>
      <c r="G39" s="43"/>
      <c r="H39" s="43"/>
      <c r="I39" s="43"/>
      <c r="J39" s="43"/>
      <c r="K39" s="43"/>
      <c r="L39" s="43"/>
      <c r="M39" s="43"/>
      <c r="N39" s="149"/>
      <c r="O39" s="43"/>
      <c r="P39" s="43"/>
    </row>
    <row r="40" spans="2:16" ht="25.5" customHeight="1" x14ac:dyDescent="0.3">
      <c r="B40" s="234"/>
      <c r="C40" s="154">
        <v>27</v>
      </c>
      <c r="D40" s="131" t="s">
        <v>303</v>
      </c>
      <c r="E40" s="150"/>
      <c r="F40" s="43"/>
      <c r="G40" s="43"/>
      <c r="H40" s="43"/>
      <c r="I40" s="43"/>
      <c r="J40" s="43"/>
      <c r="K40" s="43"/>
      <c r="L40" s="43"/>
      <c r="M40" s="43"/>
      <c r="N40" s="149"/>
      <c r="O40" s="43"/>
      <c r="P40" s="43"/>
    </row>
    <row r="41" spans="2:16" ht="25.95" customHeight="1" x14ac:dyDescent="0.3">
      <c r="B41" s="234"/>
      <c r="C41" s="154">
        <v>28</v>
      </c>
      <c r="D41" s="132" t="s">
        <v>281</v>
      </c>
      <c r="E41" s="159"/>
      <c r="F41" s="43"/>
      <c r="G41" s="43"/>
      <c r="H41" s="43"/>
      <c r="I41" s="43"/>
      <c r="J41" s="42"/>
      <c r="K41" s="42"/>
      <c r="L41" s="42"/>
      <c r="M41" s="42"/>
      <c r="N41" s="149"/>
      <c r="O41" s="43"/>
      <c r="P41" s="43"/>
    </row>
    <row r="42" spans="2:16" ht="25.95" customHeight="1" x14ac:dyDescent="0.3">
      <c r="B42" s="234"/>
      <c r="C42" s="154">
        <v>29</v>
      </c>
      <c r="D42" s="131" t="s">
        <v>285</v>
      </c>
      <c r="E42" s="159"/>
      <c r="F42" s="43"/>
      <c r="G42" s="43"/>
      <c r="H42" s="43"/>
      <c r="I42" s="43"/>
      <c r="J42" s="42"/>
      <c r="K42" s="42"/>
      <c r="L42" s="42"/>
      <c r="M42" s="42"/>
      <c r="N42" s="149"/>
      <c r="O42" s="43"/>
      <c r="P42" s="43"/>
    </row>
    <row r="43" spans="2:16" ht="25.95" customHeight="1" x14ac:dyDescent="0.3">
      <c r="B43" s="235"/>
      <c r="C43" s="154">
        <v>30</v>
      </c>
      <c r="D43" s="131" t="s">
        <v>282</v>
      </c>
      <c r="E43" s="159"/>
      <c r="F43" s="43"/>
      <c r="G43" s="43"/>
      <c r="H43" s="43"/>
      <c r="I43" s="43"/>
      <c r="J43" s="42"/>
      <c r="K43" s="42"/>
      <c r="L43" s="42"/>
      <c r="M43" s="42"/>
      <c r="N43" s="43"/>
      <c r="O43" s="43"/>
      <c r="P43" s="43"/>
    </row>
    <row r="44" spans="2:16" ht="25.95" customHeight="1" x14ac:dyDescent="0.3">
      <c r="B44" s="236" t="s">
        <v>278</v>
      </c>
      <c r="C44" s="154">
        <v>31</v>
      </c>
      <c r="D44" s="131" t="s">
        <v>283</v>
      </c>
      <c r="E44" s="159"/>
      <c r="F44" s="43"/>
      <c r="G44" s="43"/>
      <c r="H44" s="43"/>
      <c r="I44" s="43"/>
      <c r="J44" s="42"/>
      <c r="K44" s="42"/>
      <c r="L44" s="42"/>
      <c r="M44" s="42"/>
      <c r="N44" s="43"/>
      <c r="O44" s="43"/>
      <c r="P44" s="43"/>
    </row>
    <row r="45" spans="2:16" s="46" customFormat="1" ht="27.75" customHeight="1" x14ac:dyDescent="0.3">
      <c r="B45" s="235"/>
      <c r="C45" s="154">
        <v>32</v>
      </c>
      <c r="D45" s="131" t="s">
        <v>284</v>
      </c>
      <c r="E45" s="143"/>
      <c r="F45" s="43"/>
      <c r="G45" s="43"/>
      <c r="H45" s="43"/>
      <c r="I45" s="43"/>
      <c r="J45" s="144"/>
      <c r="K45" s="144"/>
      <c r="L45" s="144"/>
      <c r="M45" s="144"/>
      <c r="N45" s="43"/>
      <c r="O45" s="43"/>
      <c r="P45" s="43"/>
    </row>
    <row r="46" spans="2:16" x14ac:dyDescent="0.3">
      <c r="B46" s="54"/>
      <c r="C46" s="40"/>
      <c r="D46" s="40"/>
      <c r="E46" s="75" t="s">
        <v>23</v>
      </c>
      <c r="F46" s="107">
        <f>SUM(F14:F45)</f>
        <v>0</v>
      </c>
      <c r="G46" s="107">
        <f t="shared" ref="G46:P46" si="0">SUM(G14:G45)</f>
        <v>0</v>
      </c>
      <c r="H46" s="107">
        <f t="shared" si="0"/>
        <v>0</v>
      </c>
      <c r="I46" s="107">
        <f t="shared" si="0"/>
        <v>0</v>
      </c>
      <c r="J46" s="107">
        <f t="shared" si="0"/>
        <v>0</v>
      </c>
      <c r="K46" s="107">
        <f t="shared" si="0"/>
        <v>0</v>
      </c>
      <c r="L46" s="107">
        <f t="shared" si="0"/>
        <v>0</v>
      </c>
      <c r="M46" s="107">
        <f t="shared" si="0"/>
        <v>0</v>
      </c>
      <c r="N46" s="107">
        <f t="shared" si="0"/>
        <v>0</v>
      </c>
      <c r="O46" s="107">
        <f t="shared" si="0"/>
        <v>0</v>
      </c>
      <c r="P46" s="107">
        <f t="shared" si="0"/>
        <v>0</v>
      </c>
    </row>
    <row r="47" spans="2:16" x14ac:dyDescent="0.3">
      <c r="B47" s="55"/>
      <c r="C47" s="16" t="s">
        <v>143</v>
      </c>
      <c r="D47" s="104"/>
      <c r="E47" s="75" t="s">
        <v>24</v>
      </c>
      <c r="F47" s="77">
        <f>(F46*100)/32</f>
        <v>0</v>
      </c>
      <c r="G47" s="77">
        <f t="shared" ref="G47:P47" si="1">(G46*100)/32</f>
        <v>0</v>
      </c>
      <c r="H47" s="77">
        <f t="shared" si="1"/>
        <v>0</v>
      </c>
      <c r="I47" s="77">
        <f t="shared" si="1"/>
        <v>0</v>
      </c>
      <c r="J47" s="77">
        <f t="shared" si="1"/>
        <v>0</v>
      </c>
      <c r="K47" s="77">
        <f t="shared" si="1"/>
        <v>0</v>
      </c>
      <c r="L47" s="77">
        <f t="shared" si="1"/>
        <v>0</v>
      </c>
      <c r="M47" s="77">
        <f t="shared" si="1"/>
        <v>0</v>
      </c>
      <c r="N47" s="77">
        <f t="shared" si="1"/>
        <v>0</v>
      </c>
      <c r="O47" s="77">
        <f t="shared" si="1"/>
        <v>0</v>
      </c>
      <c r="P47" s="77">
        <f t="shared" si="1"/>
        <v>0</v>
      </c>
    </row>
    <row r="48" spans="2:16" ht="26.4" x14ac:dyDescent="0.3">
      <c r="B48" s="56"/>
      <c r="C48" s="54" t="s">
        <v>2</v>
      </c>
      <c r="D48" s="104"/>
      <c r="E48" s="103" t="s">
        <v>99</v>
      </c>
      <c r="F48" s="278">
        <f>AVERAGE(F47:I47)</f>
        <v>0</v>
      </c>
      <c r="G48" s="278"/>
      <c r="H48" s="278"/>
      <c r="I48" s="278"/>
      <c r="J48" s="278"/>
      <c r="K48" s="278"/>
      <c r="L48" s="278"/>
      <c r="M48" s="278"/>
      <c r="N48" s="278"/>
      <c r="O48" s="278"/>
      <c r="P48" s="278"/>
    </row>
    <row r="49" spans="3:16" ht="21" x14ac:dyDescent="0.3">
      <c r="C49" s="54" t="s">
        <v>27</v>
      </c>
      <c r="D49" s="104"/>
      <c r="E49" s="76" t="s">
        <v>98</v>
      </c>
      <c r="F49" s="269"/>
      <c r="G49" s="269"/>
      <c r="H49" s="269"/>
      <c r="I49" s="269"/>
      <c r="J49" s="269"/>
      <c r="K49" s="269"/>
      <c r="L49" s="269"/>
      <c r="M49" s="269"/>
      <c r="N49" s="269"/>
      <c r="O49" s="269"/>
      <c r="P49" s="269"/>
    </row>
    <row r="50" spans="3:16" ht="12.75" customHeight="1" x14ac:dyDescent="0.3">
      <c r="C50" s="54" t="s">
        <v>141</v>
      </c>
      <c r="D50" s="57"/>
    </row>
    <row r="51" spans="3:16" x14ac:dyDescent="0.3">
      <c r="C51" s="54" t="s">
        <v>142</v>
      </c>
    </row>
  </sheetData>
  <mergeCells count="12">
    <mergeCell ref="F48:P48"/>
    <mergeCell ref="F49:P49"/>
    <mergeCell ref="B7:I7"/>
    <mergeCell ref="B44:B45"/>
    <mergeCell ref="B14:B28"/>
    <mergeCell ref="B29:B31"/>
    <mergeCell ref="B32:B35"/>
    <mergeCell ref="B36:B43"/>
    <mergeCell ref="B12:B13"/>
    <mergeCell ref="C12:C13"/>
    <mergeCell ref="D12:D13"/>
    <mergeCell ref="E12:E13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R50"/>
  <sheetViews>
    <sheetView zoomScale="115" zoomScaleNormal="115" workbookViewId="0">
      <selection activeCell="S8" sqref="S8"/>
    </sheetView>
  </sheetViews>
  <sheetFormatPr baseColWidth="10" defaultColWidth="11.44140625" defaultRowHeight="14.4" x14ac:dyDescent="0.3"/>
  <cols>
    <col min="1" max="1" width="5.6640625" style="16" customWidth="1"/>
    <col min="2" max="2" width="7.33203125" style="16" customWidth="1"/>
    <col min="3" max="3" width="5" style="16" customWidth="1"/>
    <col min="4" max="4" width="50.33203125" style="16" customWidth="1"/>
    <col min="5" max="5" width="19" style="16" customWidth="1"/>
    <col min="6" max="8" width="4.44140625" style="16" customWidth="1"/>
    <col min="9" max="14" width="4" style="16" customWidth="1"/>
    <col min="15" max="18" width="3.88671875" style="16" customWidth="1"/>
    <col min="19" max="16384" width="11.44140625" style="16"/>
  </cols>
  <sheetData>
    <row r="7" spans="2:18" ht="17.399999999999999" customHeight="1" x14ac:dyDescent="0.3">
      <c r="B7" s="238" t="s">
        <v>304</v>
      </c>
      <c r="C7" s="238"/>
      <c r="D7" s="238"/>
      <c r="E7" s="238"/>
      <c r="F7" s="238"/>
      <c r="G7" s="238"/>
      <c r="H7" s="238"/>
      <c r="I7" s="238"/>
      <c r="J7" s="238"/>
      <c r="K7" s="238"/>
      <c r="L7" s="238"/>
    </row>
    <row r="8" spans="2:18" ht="17.399999999999999" customHeight="1" x14ac:dyDescent="0.3">
      <c r="B8" s="170"/>
      <c r="C8" s="170"/>
      <c r="D8" s="170"/>
      <c r="E8" s="170"/>
      <c r="F8" s="170"/>
      <c r="G8" s="170"/>
      <c r="H8" s="170"/>
      <c r="I8" s="170"/>
      <c r="J8" s="170"/>
      <c r="K8" s="224"/>
      <c r="L8" s="170"/>
    </row>
    <row r="9" spans="2:18" ht="18.75" customHeight="1" x14ac:dyDescent="0.3">
      <c r="B9" s="28"/>
      <c r="C9" s="66" t="s">
        <v>321</v>
      </c>
      <c r="D9" s="45" t="s">
        <v>322</v>
      </c>
      <c r="F9" s="31"/>
      <c r="G9" s="31"/>
      <c r="H9" s="31"/>
      <c r="I9" s="31"/>
      <c r="J9" s="31"/>
      <c r="K9" s="31"/>
      <c r="L9" s="31"/>
      <c r="M9" s="176"/>
      <c r="N9" s="29" t="s">
        <v>0</v>
      </c>
      <c r="O9" s="105"/>
      <c r="P9" s="105"/>
      <c r="Q9" s="30"/>
    </row>
    <row r="10" spans="2:18" ht="18.75" customHeight="1" x14ac:dyDescent="0.3">
      <c r="B10" s="28"/>
      <c r="C10" s="29"/>
      <c r="D10" s="70"/>
      <c r="E10" s="29"/>
      <c r="F10" s="31"/>
      <c r="G10" s="31"/>
      <c r="H10" s="31"/>
      <c r="I10" s="31"/>
      <c r="J10" s="31"/>
      <c r="K10" s="31"/>
      <c r="L10" s="31"/>
    </row>
    <row r="11" spans="2:18" ht="12.75" customHeight="1" x14ac:dyDescent="0.3">
      <c r="B11" s="28"/>
      <c r="C11" s="29"/>
      <c r="D11" s="31"/>
      <c r="E11" s="6" t="s">
        <v>1</v>
      </c>
      <c r="F11" s="68"/>
      <c r="G11" s="68"/>
      <c r="H11" s="68"/>
      <c r="I11" s="41" t="s">
        <v>2</v>
      </c>
      <c r="J11" s="41"/>
      <c r="K11" s="41"/>
      <c r="L11" s="29"/>
    </row>
    <row r="12" spans="2:18" ht="200.25" customHeight="1" x14ac:dyDescent="0.3">
      <c r="B12" s="243" t="s">
        <v>258</v>
      </c>
      <c r="C12" s="276" t="s">
        <v>8</v>
      </c>
      <c r="D12" s="276" t="s">
        <v>9</v>
      </c>
      <c r="E12" s="276" t="s">
        <v>317</v>
      </c>
      <c r="F12" s="101" t="s">
        <v>122</v>
      </c>
      <c r="G12" s="102" t="s">
        <v>77</v>
      </c>
      <c r="H12" s="102" t="s">
        <v>470</v>
      </c>
      <c r="I12" s="102" t="s">
        <v>471</v>
      </c>
      <c r="J12" s="102" t="s">
        <v>472</v>
      </c>
      <c r="K12" s="102" t="s">
        <v>473</v>
      </c>
      <c r="L12" s="102" t="s">
        <v>108</v>
      </c>
      <c r="M12" s="101" t="s">
        <v>124</v>
      </c>
      <c r="N12" s="102" t="s">
        <v>125</v>
      </c>
      <c r="O12" s="102" t="s">
        <v>477</v>
      </c>
      <c r="P12" s="102" t="s">
        <v>291</v>
      </c>
      <c r="Q12" s="102" t="s">
        <v>291</v>
      </c>
      <c r="R12" s="102" t="s">
        <v>291</v>
      </c>
    </row>
    <row r="13" spans="2:18" ht="54" customHeight="1" x14ac:dyDescent="0.3">
      <c r="B13" s="244"/>
      <c r="C13" s="277"/>
      <c r="D13" s="277"/>
      <c r="E13" s="277"/>
      <c r="F13" s="101" t="s">
        <v>474</v>
      </c>
      <c r="G13" s="102" t="s">
        <v>475</v>
      </c>
      <c r="H13" s="102" t="s">
        <v>238</v>
      </c>
      <c r="I13" s="102" t="s">
        <v>476</v>
      </c>
      <c r="J13" s="102" t="s">
        <v>475</v>
      </c>
      <c r="K13" s="102" t="s">
        <v>475</v>
      </c>
      <c r="L13" s="102" t="s">
        <v>238</v>
      </c>
      <c r="M13" s="101" t="s">
        <v>478</v>
      </c>
      <c r="N13" s="102" t="s">
        <v>479</v>
      </c>
      <c r="O13" s="102" t="s">
        <v>480</v>
      </c>
      <c r="P13" s="164" t="s">
        <v>290</v>
      </c>
      <c r="Q13" s="164" t="s">
        <v>288</v>
      </c>
      <c r="R13" s="74" t="s">
        <v>289</v>
      </c>
    </row>
    <row r="14" spans="2:18" ht="24.75" customHeight="1" x14ac:dyDescent="0.3">
      <c r="B14" s="266" t="s">
        <v>259</v>
      </c>
      <c r="C14" s="153">
        <v>1</v>
      </c>
      <c r="D14" s="150" t="s">
        <v>268</v>
      </c>
      <c r="E14" s="150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2"/>
      <c r="Q14" s="42"/>
      <c r="R14" s="42"/>
    </row>
    <row r="15" spans="2:18" ht="23.25" customHeight="1" x14ac:dyDescent="0.3">
      <c r="B15" s="267"/>
      <c r="C15" s="154">
        <v>2</v>
      </c>
      <c r="D15" s="151" t="s">
        <v>269</v>
      </c>
      <c r="E15" s="150"/>
      <c r="F15" s="43"/>
      <c r="G15" s="43"/>
      <c r="H15" s="43"/>
      <c r="I15" s="43"/>
      <c r="J15" s="43"/>
      <c r="K15" s="43"/>
      <c r="L15" s="43"/>
      <c r="M15" s="43"/>
      <c r="N15" s="43"/>
      <c r="O15" s="43"/>
      <c r="P15" s="42"/>
      <c r="Q15" s="42"/>
      <c r="R15" s="42"/>
    </row>
    <row r="16" spans="2:18" ht="36" customHeight="1" x14ac:dyDescent="0.3">
      <c r="B16" s="267"/>
      <c r="C16" s="154">
        <v>3</v>
      </c>
      <c r="D16" s="152" t="s">
        <v>260</v>
      </c>
      <c r="E16" s="150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</row>
    <row r="17" spans="2:18" ht="40.5" customHeight="1" x14ac:dyDescent="0.3">
      <c r="B17" s="267"/>
      <c r="C17" s="154">
        <v>4</v>
      </c>
      <c r="D17" s="152" t="s">
        <v>270</v>
      </c>
      <c r="E17" s="150"/>
      <c r="F17" s="43"/>
      <c r="G17" s="43"/>
      <c r="H17" s="43"/>
      <c r="I17" s="43"/>
      <c r="J17" s="43"/>
      <c r="K17" s="43"/>
      <c r="L17" s="43"/>
      <c r="M17" s="43"/>
      <c r="N17" s="43"/>
      <c r="O17" s="43"/>
      <c r="P17" s="43"/>
      <c r="Q17" s="43"/>
      <c r="R17" s="43"/>
    </row>
    <row r="18" spans="2:18" ht="25.5" customHeight="1" x14ac:dyDescent="0.3">
      <c r="B18" s="267"/>
      <c r="C18" s="153">
        <v>5</v>
      </c>
      <c r="D18" s="152" t="s">
        <v>271</v>
      </c>
      <c r="E18" s="150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2"/>
    </row>
    <row r="19" spans="2:18" ht="33" customHeight="1" x14ac:dyDescent="0.3">
      <c r="B19" s="267"/>
      <c r="C19" s="154">
        <v>6</v>
      </c>
      <c r="D19" s="151" t="s">
        <v>261</v>
      </c>
      <c r="E19" s="151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2"/>
    </row>
    <row r="20" spans="2:18" ht="29.4" customHeight="1" x14ac:dyDescent="0.3">
      <c r="B20" s="267"/>
      <c r="C20" s="155">
        <v>7</v>
      </c>
      <c r="D20" s="151" t="s">
        <v>272</v>
      </c>
      <c r="E20" s="151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</row>
    <row r="21" spans="2:18" ht="20.100000000000001" customHeight="1" x14ac:dyDescent="0.3">
      <c r="B21" s="267"/>
      <c r="C21" s="156">
        <v>8</v>
      </c>
      <c r="D21" s="152" t="s">
        <v>262</v>
      </c>
      <c r="E21" s="157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42"/>
      <c r="Q21" s="42"/>
      <c r="R21" s="42"/>
    </row>
    <row r="22" spans="2:18" ht="30" customHeight="1" x14ac:dyDescent="0.3">
      <c r="B22" s="267"/>
      <c r="C22" s="154">
        <v>9</v>
      </c>
      <c r="D22" s="152" t="s">
        <v>263</v>
      </c>
      <c r="E22" s="157"/>
      <c r="F22" s="149"/>
      <c r="G22" s="149"/>
      <c r="H22" s="149"/>
      <c r="I22" s="149"/>
      <c r="J22" s="149"/>
      <c r="K22" s="149"/>
      <c r="L22" s="149"/>
      <c r="M22" s="149"/>
      <c r="N22" s="149"/>
      <c r="O22" s="149"/>
      <c r="P22" s="149"/>
      <c r="Q22" s="149"/>
      <c r="R22" s="149"/>
    </row>
    <row r="23" spans="2:18" ht="28.2" customHeight="1" x14ac:dyDescent="0.3">
      <c r="B23" s="267"/>
      <c r="C23" s="154">
        <v>10</v>
      </c>
      <c r="D23" s="152" t="s">
        <v>264</v>
      </c>
      <c r="E23" s="157"/>
      <c r="F23" s="149"/>
      <c r="G23" s="149"/>
      <c r="H23" s="149"/>
      <c r="I23" s="149"/>
      <c r="J23" s="149"/>
      <c r="K23" s="149"/>
      <c r="L23" s="149"/>
      <c r="M23" s="149"/>
      <c r="N23" s="149"/>
      <c r="O23" s="149"/>
      <c r="P23" s="149"/>
      <c r="Q23" s="149"/>
      <c r="R23" s="149"/>
    </row>
    <row r="24" spans="2:18" ht="24.6" customHeight="1" x14ac:dyDescent="0.3">
      <c r="B24" s="267"/>
      <c r="C24" s="154">
        <v>11</v>
      </c>
      <c r="D24" s="152" t="s">
        <v>265</v>
      </c>
      <c r="E24" s="157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  <c r="R24" s="42"/>
    </row>
    <row r="25" spans="2:18" ht="41.25" customHeight="1" x14ac:dyDescent="0.3">
      <c r="B25" s="267"/>
      <c r="C25" s="154">
        <v>12</v>
      </c>
      <c r="D25" s="185" t="s">
        <v>435</v>
      </c>
      <c r="E25" s="157"/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  <c r="R25" s="42"/>
    </row>
    <row r="26" spans="2:18" ht="27" customHeight="1" x14ac:dyDescent="0.3">
      <c r="B26" s="267"/>
      <c r="C26" s="154">
        <v>13</v>
      </c>
      <c r="D26" s="152" t="s">
        <v>267</v>
      </c>
      <c r="E26" s="157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42"/>
    </row>
    <row r="27" spans="2:18" ht="39.75" customHeight="1" x14ac:dyDescent="0.3">
      <c r="B27" s="267"/>
      <c r="C27" s="154">
        <v>14</v>
      </c>
      <c r="D27" s="152" t="s">
        <v>293</v>
      </c>
      <c r="E27" s="151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2"/>
      <c r="Q27" s="42"/>
      <c r="R27" s="42"/>
    </row>
    <row r="28" spans="2:18" ht="41.25" customHeight="1" x14ac:dyDescent="0.3">
      <c r="B28" s="267"/>
      <c r="C28" s="154">
        <v>15</v>
      </c>
      <c r="D28" s="152" t="s">
        <v>294</v>
      </c>
      <c r="E28" s="151"/>
      <c r="F28" s="43"/>
      <c r="G28" s="43"/>
      <c r="H28" s="43"/>
      <c r="I28" s="43"/>
      <c r="J28" s="43"/>
      <c r="K28" s="43"/>
      <c r="L28" s="43"/>
      <c r="M28" s="43"/>
      <c r="N28" s="43"/>
      <c r="O28" s="43"/>
      <c r="P28" s="42"/>
      <c r="Q28" s="42"/>
      <c r="R28" s="42"/>
    </row>
    <row r="29" spans="2:18" ht="32.25" customHeight="1" x14ac:dyDescent="0.3">
      <c r="B29" s="265" t="s">
        <v>275</v>
      </c>
      <c r="C29" s="153">
        <v>16</v>
      </c>
      <c r="D29" s="150" t="s">
        <v>434</v>
      </c>
      <c r="E29" s="151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</row>
    <row r="30" spans="2:18" ht="30" customHeight="1" x14ac:dyDescent="0.3">
      <c r="B30" s="265"/>
      <c r="C30" s="153">
        <v>17</v>
      </c>
      <c r="D30" s="150" t="s">
        <v>296</v>
      </c>
      <c r="E30" s="158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</row>
    <row r="31" spans="2:18" ht="29.25" customHeight="1" x14ac:dyDescent="0.3">
      <c r="B31" s="275"/>
      <c r="C31" s="154">
        <v>18</v>
      </c>
      <c r="D31" s="151" t="s">
        <v>273</v>
      </c>
      <c r="E31" s="161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</row>
    <row r="32" spans="2:18" ht="24.75" customHeight="1" x14ac:dyDescent="0.3">
      <c r="B32" s="236" t="s">
        <v>274</v>
      </c>
      <c r="C32" s="153">
        <v>19</v>
      </c>
      <c r="D32" s="131" t="s">
        <v>276</v>
      </c>
      <c r="E32" s="157"/>
      <c r="F32" s="149"/>
      <c r="G32" s="149"/>
      <c r="H32" s="149"/>
      <c r="I32" s="149"/>
      <c r="J32" s="149"/>
      <c r="K32" s="149"/>
      <c r="L32" s="149"/>
      <c r="M32" s="149"/>
      <c r="N32" s="149"/>
      <c r="O32" s="149"/>
      <c r="P32" s="43"/>
      <c r="Q32" s="42"/>
      <c r="R32" s="43"/>
    </row>
    <row r="33" spans="2:18" ht="31.2" customHeight="1" x14ac:dyDescent="0.3">
      <c r="B33" s="234"/>
      <c r="C33" s="154">
        <v>20</v>
      </c>
      <c r="D33" s="131" t="s">
        <v>298</v>
      </c>
      <c r="E33" s="157"/>
      <c r="F33" s="149"/>
      <c r="G33" s="149"/>
      <c r="H33" s="149"/>
      <c r="I33" s="149"/>
      <c r="J33" s="149"/>
      <c r="K33" s="149"/>
      <c r="L33" s="149"/>
      <c r="M33" s="149"/>
      <c r="N33" s="149"/>
      <c r="O33" s="149"/>
      <c r="P33" s="42"/>
      <c r="Q33" s="42"/>
      <c r="R33" s="42"/>
    </row>
    <row r="34" spans="2:18" ht="27.75" customHeight="1" x14ac:dyDescent="0.3">
      <c r="B34" s="235"/>
      <c r="C34" s="154">
        <v>21</v>
      </c>
      <c r="D34" s="131" t="s">
        <v>299</v>
      </c>
      <c r="E34" s="157"/>
      <c r="F34" s="149"/>
      <c r="G34" s="149"/>
      <c r="H34" s="149"/>
      <c r="I34" s="149"/>
      <c r="J34" s="149"/>
      <c r="K34" s="149"/>
      <c r="L34" s="149"/>
      <c r="M34" s="149"/>
      <c r="N34" s="149"/>
      <c r="O34" s="149"/>
      <c r="P34" s="42"/>
      <c r="Q34" s="42"/>
      <c r="R34" s="42"/>
    </row>
    <row r="35" spans="2:18" ht="30" customHeight="1" x14ac:dyDescent="0.3">
      <c r="B35" s="236" t="s">
        <v>277</v>
      </c>
      <c r="C35" s="154">
        <v>22</v>
      </c>
      <c r="D35" s="131" t="s">
        <v>300</v>
      </c>
      <c r="E35" s="150"/>
      <c r="F35" s="149"/>
      <c r="G35" s="149"/>
      <c r="H35" s="149"/>
      <c r="I35" s="149"/>
      <c r="J35" s="149"/>
      <c r="K35" s="149"/>
      <c r="L35" s="149"/>
      <c r="M35" s="149"/>
      <c r="N35" s="149"/>
      <c r="O35" s="149"/>
      <c r="P35" s="42"/>
      <c r="Q35" s="42"/>
      <c r="R35" s="42"/>
    </row>
    <row r="36" spans="2:18" ht="27" customHeight="1" x14ac:dyDescent="0.3">
      <c r="B36" s="234"/>
      <c r="C36" s="154">
        <v>23</v>
      </c>
      <c r="D36" s="132" t="s">
        <v>280</v>
      </c>
      <c r="E36" s="151"/>
      <c r="F36" s="149"/>
      <c r="G36" s="149"/>
      <c r="H36" s="149"/>
      <c r="I36" s="149"/>
      <c r="J36" s="149"/>
      <c r="K36" s="149"/>
      <c r="L36" s="149"/>
      <c r="M36" s="149"/>
      <c r="N36" s="149"/>
      <c r="O36" s="149"/>
      <c r="P36" s="42"/>
      <c r="Q36" s="42"/>
      <c r="R36" s="42"/>
    </row>
    <row r="37" spans="2:18" ht="31.95" customHeight="1" x14ac:dyDescent="0.3">
      <c r="B37" s="234"/>
      <c r="C37" s="154">
        <v>24</v>
      </c>
      <c r="D37" s="131" t="s">
        <v>301</v>
      </c>
      <c r="E37" s="151"/>
      <c r="F37" s="149"/>
      <c r="G37" s="149"/>
      <c r="H37" s="149"/>
      <c r="I37" s="149"/>
      <c r="J37" s="149"/>
      <c r="K37" s="149"/>
      <c r="L37" s="149"/>
      <c r="M37" s="149"/>
      <c r="N37" s="149"/>
      <c r="O37" s="149"/>
      <c r="P37" s="42"/>
      <c r="Q37" s="42"/>
      <c r="R37" s="42"/>
    </row>
    <row r="38" spans="2:18" ht="21.75" customHeight="1" x14ac:dyDescent="0.3">
      <c r="B38" s="234"/>
      <c r="C38" s="154">
        <v>25</v>
      </c>
      <c r="D38" s="131" t="s">
        <v>302</v>
      </c>
      <c r="E38" s="151"/>
      <c r="F38" s="149"/>
      <c r="G38" s="149"/>
      <c r="H38" s="149"/>
      <c r="I38" s="149"/>
      <c r="J38" s="149"/>
      <c r="K38" s="149"/>
      <c r="L38" s="149"/>
      <c r="M38" s="149"/>
      <c r="N38" s="149"/>
      <c r="O38" s="149"/>
      <c r="P38" s="42"/>
      <c r="Q38" s="42"/>
      <c r="R38" s="42"/>
    </row>
    <row r="39" spans="2:18" ht="25.5" customHeight="1" x14ac:dyDescent="0.3">
      <c r="B39" s="234"/>
      <c r="C39" s="154">
        <v>26</v>
      </c>
      <c r="D39" s="131" t="s">
        <v>303</v>
      </c>
      <c r="E39" s="150"/>
      <c r="F39" s="149"/>
      <c r="G39" s="149"/>
      <c r="H39" s="149"/>
      <c r="I39" s="149"/>
      <c r="J39" s="149"/>
      <c r="K39" s="149"/>
      <c r="L39" s="149"/>
      <c r="M39" s="149"/>
      <c r="N39" s="149"/>
      <c r="O39" s="149"/>
      <c r="P39" s="42"/>
      <c r="Q39" s="42"/>
      <c r="R39" s="42"/>
    </row>
    <row r="40" spans="2:18" ht="25.95" customHeight="1" x14ac:dyDescent="0.3">
      <c r="B40" s="234"/>
      <c r="C40" s="154">
        <v>27</v>
      </c>
      <c r="D40" s="132" t="s">
        <v>281</v>
      </c>
      <c r="E40" s="15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42"/>
      <c r="Q40" s="42"/>
      <c r="R40" s="42"/>
    </row>
    <row r="41" spans="2:18" ht="25.95" customHeight="1" x14ac:dyDescent="0.3">
      <c r="B41" s="234"/>
      <c r="C41" s="154">
        <v>28</v>
      </c>
      <c r="D41" s="131" t="s">
        <v>285</v>
      </c>
      <c r="E41" s="15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42"/>
      <c r="Q41" s="42"/>
      <c r="R41" s="42"/>
    </row>
    <row r="42" spans="2:18" ht="25.95" customHeight="1" x14ac:dyDescent="0.3">
      <c r="B42" s="235"/>
      <c r="C42" s="154">
        <v>29</v>
      </c>
      <c r="D42" s="131" t="s">
        <v>282</v>
      </c>
      <c r="E42" s="159"/>
      <c r="F42" s="42"/>
      <c r="G42" s="42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</row>
    <row r="43" spans="2:18" ht="25.95" customHeight="1" x14ac:dyDescent="0.3">
      <c r="B43" s="236" t="s">
        <v>278</v>
      </c>
      <c r="C43" s="154">
        <v>30</v>
      </c>
      <c r="D43" s="131" t="s">
        <v>283</v>
      </c>
      <c r="E43" s="159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</row>
    <row r="44" spans="2:18" s="46" customFormat="1" ht="27.75" customHeight="1" x14ac:dyDescent="0.3">
      <c r="B44" s="235"/>
      <c r="C44" s="154">
        <v>31</v>
      </c>
      <c r="D44" s="131" t="s">
        <v>284</v>
      </c>
      <c r="E44" s="143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</row>
    <row r="45" spans="2:18" x14ac:dyDescent="0.3">
      <c r="B45" s="54"/>
      <c r="C45" s="40"/>
      <c r="D45" s="40"/>
      <c r="E45" s="75" t="s">
        <v>23</v>
      </c>
      <c r="F45" s="107">
        <f>SUM(F14:F44)</f>
        <v>0</v>
      </c>
      <c r="G45" s="107">
        <f t="shared" ref="G45:R45" si="0">SUM(G14:G44)</f>
        <v>0</v>
      </c>
      <c r="H45" s="107">
        <f t="shared" si="0"/>
        <v>0</v>
      </c>
      <c r="I45" s="107">
        <f t="shared" si="0"/>
        <v>0</v>
      </c>
      <c r="J45" s="107">
        <f t="shared" si="0"/>
        <v>0</v>
      </c>
      <c r="K45" s="107">
        <f t="shared" si="0"/>
        <v>0</v>
      </c>
      <c r="L45" s="107">
        <f t="shared" si="0"/>
        <v>0</v>
      </c>
      <c r="M45" s="107">
        <f t="shared" si="0"/>
        <v>0</v>
      </c>
      <c r="N45" s="107">
        <f t="shared" si="0"/>
        <v>0</v>
      </c>
      <c r="O45" s="107">
        <f t="shared" si="0"/>
        <v>0</v>
      </c>
      <c r="P45" s="107">
        <f t="shared" si="0"/>
        <v>0</v>
      </c>
      <c r="Q45" s="107">
        <f t="shared" si="0"/>
        <v>0</v>
      </c>
      <c r="R45" s="107">
        <f t="shared" si="0"/>
        <v>0</v>
      </c>
    </row>
    <row r="46" spans="2:18" x14ac:dyDescent="0.3">
      <c r="B46" s="55"/>
      <c r="C46" s="16" t="s">
        <v>143</v>
      </c>
      <c r="D46" s="104"/>
      <c r="E46" s="75" t="s">
        <v>24</v>
      </c>
      <c r="F46" s="77">
        <f>(F45*100)/31</f>
        <v>0</v>
      </c>
      <c r="G46" s="77">
        <f t="shared" ref="G46:R46" si="1">(G45*100)/31</f>
        <v>0</v>
      </c>
      <c r="H46" s="77">
        <f t="shared" si="1"/>
        <v>0</v>
      </c>
      <c r="I46" s="77">
        <f t="shared" si="1"/>
        <v>0</v>
      </c>
      <c r="J46" s="77">
        <f t="shared" si="1"/>
        <v>0</v>
      </c>
      <c r="K46" s="77">
        <f t="shared" si="1"/>
        <v>0</v>
      </c>
      <c r="L46" s="77">
        <f t="shared" si="1"/>
        <v>0</v>
      </c>
      <c r="M46" s="77">
        <f t="shared" si="1"/>
        <v>0</v>
      </c>
      <c r="N46" s="77">
        <f t="shared" si="1"/>
        <v>0</v>
      </c>
      <c r="O46" s="77">
        <f t="shared" si="1"/>
        <v>0</v>
      </c>
      <c r="P46" s="77">
        <f t="shared" si="1"/>
        <v>0</v>
      </c>
      <c r="Q46" s="77">
        <f t="shared" si="1"/>
        <v>0</v>
      </c>
      <c r="R46" s="77">
        <f t="shared" si="1"/>
        <v>0</v>
      </c>
    </row>
    <row r="47" spans="2:18" ht="26.4" x14ac:dyDescent="0.3">
      <c r="B47" s="56"/>
      <c r="C47" s="54" t="s">
        <v>2</v>
      </c>
      <c r="D47" s="104"/>
      <c r="E47" s="103" t="s">
        <v>99</v>
      </c>
      <c r="F47" s="280">
        <f>AVERAGE(F46:L46)</f>
        <v>0</v>
      </c>
      <c r="G47" s="280"/>
      <c r="H47" s="280"/>
      <c r="I47" s="280"/>
      <c r="J47" s="280"/>
      <c r="K47" s="280"/>
      <c r="L47" s="280"/>
      <c r="M47" s="279">
        <f>AVERAGE(M46:O46)</f>
        <v>0</v>
      </c>
      <c r="N47" s="279"/>
      <c r="O47" s="279"/>
      <c r="P47" s="279">
        <f>AVERAGE(P46:R46)</f>
        <v>0</v>
      </c>
      <c r="Q47" s="279"/>
      <c r="R47" s="279"/>
    </row>
    <row r="48" spans="2:18" ht="21" x14ac:dyDescent="0.3">
      <c r="C48" s="54" t="s">
        <v>27</v>
      </c>
      <c r="D48" s="104"/>
      <c r="E48" s="76" t="s">
        <v>98</v>
      </c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</row>
    <row r="49" spans="3:4" ht="12.75" customHeight="1" x14ac:dyDescent="0.3">
      <c r="C49" s="54" t="s">
        <v>141</v>
      </c>
      <c r="D49" s="57"/>
    </row>
    <row r="50" spans="3:4" x14ac:dyDescent="0.3">
      <c r="C50" s="54" t="s">
        <v>142</v>
      </c>
    </row>
  </sheetData>
  <mergeCells count="14">
    <mergeCell ref="P47:R47"/>
    <mergeCell ref="F48:R48"/>
    <mergeCell ref="B7:L7"/>
    <mergeCell ref="M47:O47"/>
    <mergeCell ref="B43:B44"/>
    <mergeCell ref="F47:L47"/>
    <mergeCell ref="B14:B28"/>
    <mergeCell ref="B29:B31"/>
    <mergeCell ref="B32:B34"/>
    <mergeCell ref="B35:B42"/>
    <mergeCell ref="B12:B13"/>
    <mergeCell ref="C12:C13"/>
    <mergeCell ref="D12:D13"/>
    <mergeCell ref="E12:E13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7:AH54"/>
  <sheetViews>
    <sheetView zoomScale="90" zoomScaleNormal="90" workbookViewId="0">
      <selection activeCell="AA10" sqref="AA10"/>
    </sheetView>
  </sheetViews>
  <sheetFormatPr baseColWidth="10" defaultColWidth="11.5546875" defaultRowHeight="14.4" x14ac:dyDescent="0.3"/>
  <cols>
    <col min="1" max="1" width="5.6640625" style="16" customWidth="1"/>
    <col min="2" max="2" width="7.33203125" style="16" customWidth="1"/>
    <col min="3" max="3" width="5" style="16" customWidth="1"/>
    <col min="4" max="4" width="55.6640625" style="16" customWidth="1"/>
    <col min="5" max="5" width="24.44140625" style="16" customWidth="1"/>
    <col min="6" max="6" width="5" style="58" customWidth="1"/>
    <col min="7" max="8" width="4.88671875" style="58" customWidth="1"/>
    <col min="9" max="10" width="4.88671875" style="16" customWidth="1"/>
    <col min="11" max="11" width="6.5546875" style="16" customWidth="1"/>
    <col min="12" max="17" width="4.88671875" style="16" customWidth="1"/>
    <col min="18" max="21" width="4.5546875" style="16" customWidth="1"/>
    <col min="22" max="26" width="5.21875" style="16" customWidth="1"/>
    <col min="27" max="16384" width="11.5546875" style="16"/>
  </cols>
  <sheetData>
    <row r="7" spans="2:34" ht="15.6" x14ac:dyDescent="0.3">
      <c r="B7" s="163"/>
      <c r="C7" s="163"/>
      <c r="D7" s="238" t="s">
        <v>304</v>
      </c>
      <c r="E7" s="238"/>
      <c r="F7" s="238"/>
      <c r="G7" s="238"/>
      <c r="H7" s="238"/>
      <c r="I7" s="238"/>
      <c r="J7" s="238"/>
      <c r="K7" s="238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70"/>
    </row>
    <row r="9" spans="2:34" x14ac:dyDescent="0.3">
      <c r="C9" s="66" t="s">
        <v>311</v>
      </c>
      <c r="D9" s="45" t="s">
        <v>312</v>
      </c>
      <c r="E9" s="70"/>
      <c r="F9" s="66"/>
      <c r="G9" s="173" t="s">
        <v>287</v>
      </c>
      <c r="H9" s="71"/>
      <c r="I9" s="71"/>
      <c r="J9" s="71"/>
      <c r="K9" s="71" t="s">
        <v>313</v>
      </c>
      <c r="L9" s="71" t="s">
        <v>314</v>
      </c>
      <c r="M9" s="71"/>
      <c r="N9" s="71"/>
      <c r="O9" s="71" t="s">
        <v>315</v>
      </c>
      <c r="P9" s="71"/>
      <c r="Q9" s="71"/>
      <c r="R9" s="71"/>
      <c r="S9" s="71"/>
      <c r="T9" s="71"/>
    </row>
    <row r="10" spans="2:34" x14ac:dyDescent="0.3">
      <c r="C10" s="66"/>
      <c r="D10" s="70"/>
      <c r="E10" s="70"/>
      <c r="F10" s="66"/>
      <c r="G10" s="71"/>
      <c r="H10" s="71"/>
      <c r="I10" s="71"/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</row>
    <row r="11" spans="2:34" x14ac:dyDescent="0.3">
      <c r="B11" s="33"/>
      <c r="C11" s="28"/>
      <c r="H11" s="40"/>
      <c r="I11" s="41"/>
      <c r="J11" s="41"/>
      <c r="K11" s="41"/>
      <c r="L11" s="41"/>
      <c r="M11" s="41"/>
      <c r="N11" s="40"/>
      <c r="O11" s="41"/>
    </row>
    <row r="12" spans="2:34" ht="261.75" customHeight="1" x14ac:dyDescent="0.3">
      <c r="B12" s="243" t="s">
        <v>258</v>
      </c>
      <c r="C12" s="245" t="s">
        <v>8</v>
      </c>
      <c r="D12" s="245" t="s">
        <v>9</v>
      </c>
      <c r="E12" s="283" t="s">
        <v>317</v>
      </c>
      <c r="F12" s="73" t="s">
        <v>81</v>
      </c>
      <c r="G12" s="73" t="s">
        <v>129</v>
      </c>
      <c r="H12" s="73" t="s">
        <v>109</v>
      </c>
      <c r="I12" s="74" t="s">
        <v>117</v>
      </c>
      <c r="J12" s="74" t="s">
        <v>130</v>
      </c>
      <c r="K12" s="74" t="s">
        <v>127</v>
      </c>
      <c r="L12" s="74" t="s">
        <v>131</v>
      </c>
      <c r="M12" s="74" t="s">
        <v>447</v>
      </c>
      <c r="N12" s="74" t="s">
        <v>132</v>
      </c>
      <c r="O12" s="74" t="s">
        <v>82</v>
      </c>
      <c r="P12" s="74" t="s">
        <v>133</v>
      </c>
      <c r="Q12" s="74" t="s">
        <v>135</v>
      </c>
      <c r="R12" s="74" t="s">
        <v>134</v>
      </c>
      <c r="S12" s="74" t="s">
        <v>132</v>
      </c>
      <c r="T12" s="74" t="s">
        <v>83</v>
      </c>
      <c r="U12" s="74" t="s">
        <v>136</v>
      </c>
      <c r="V12" s="74" t="s">
        <v>130</v>
      </c>
      <c r="W12" s="74" t="s">
        <v>290</v>
      </c>
      <c r="X12" s="74" t="s">
        <v>488</v>
      </c>
      <c r="Y12" s="74" t="s">
        <v>490</v>
      </c>
      <c r="Z12" s="74" t="s">
        <v>289</v>
      </c>
      <c r="AF12" s="74" t="s">
        <v>290</v>
      </c>
      <c r="AG12" s="74" t="s">
        <v>288</v>
      </c>
      <c r="AH12" s="74" t="s">
        <v>289</v>
      </c>
    </row>
    <row r="13" spans="2:34" ht="32.4" x14ac:dyDescent="0.3">
      <c r="B13" s="244"/>
      <c r="C13" s="246"/>
      <c r="D13" s="246"/>
      <c r="E13" s="246"/>
      <c r="F13" s="73" t="s">
        <v>153</v>
      </c>
      <c r="G13" s="73"/>
      <c r="H13" s="73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 t="s">
        <v>489</v>
      </c>
      <c r="Y13" s="42"/>
      <c r="Z13" s="42"/>
    </row>
    <row r="14" spans="2:34" ht="33" customHeight="1" x14ac:dyDescent="0.3">
      <c r="B14" s="241" t="s">
        <v>259</v>
      </c>
      <c r="C14" s="208">
        <v>1</v>
      </c>
      <c r="D14" s="209" t="s">
        <v>268</v>
      </c>
      <c r="E14" s="150"/>
      <c r="F14" s="39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</row>
    <row r="15" spans="2:34" ht="28.5" customHeight="1" x14ac:dyDescent="0.3">
      <c r="B15" s="241"/>
      <c r="C15" s="210">
        <v>2</v>
      </c>
      <c r="D15" s="211" t="s">
        <v>436</v>
      </c>
      <c r="E15" s="151"/>
      <c r="F15" s="39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</row>
    <row r="16" spans="2:34" ht="45" customHeight="1" x14ac:dyDescent="0.3">
      <c r="B16" s="241"/>
      <c r="C16" s="210">
        <v>3</v>
      </c>
      <c r="D16" s="212" t="s">
        <v>260</v>
      </c>
      <c r="E16" s="152"/>
      <c r="F16" s="39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</row>
    <row r="17" spans="2:26" ht="50.25" customHeight="1" x14ac:dyDescent="0.3">
      <c r="B17" s="241"/>
      <c r="C17" s="210">
        <v>4</v>
      </c>
      <c r="D17" s="212" t="s">
        <v>270</v>
      </c>
      <c r="E17" s="152"/>
      <c r="F17" s="39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</row>
    <row r="18" spans="2:26" ht="31.5" customHeight="1" x14ac:dyDescent="0.3">
      <c r="B18" s="241"/>
      <c r="C18" s="208">
        <v>5</v>
      </c>
      <c r="D18" s="212" t="s">
        <v>271</v>
      </c>
      <c r="E18" s="152"/>
      <c r="F18" s="39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</row>
    <row r="19" spans="2:26" ht="36" customHeight="1" x14ac:dyDescent="0.3">
      <c r="B19" s="241"/>
      <c r="C19" s="210">
        <v>6</v>
      </c>
      <c r="D19" s="211" t="s">
        <v>261</v>
      </c>
      <c r="E19" s="151"/>
      <c r="F19" s="36"/>
      <c r="G19" s="42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</row>
    <row r="20" spans="2:26" ht="39.75" customHeight="1" x14ac:dyDescent="0.3">
      <c r="B20" s="241"/>
      <c r="C20" s="213">
        <v>7</v>
      </c>
      <c r="D20" s="211" t="s">
        <v>272</v>
      </c>
      <c r="E20" s="151"/>
      <c r="F20" s="36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</row>
    <row r="21" spans="2:26" ht="24.6" customHeight="1" x14ac:dyDescent="0.3">
      <c r="B21" s="241"/>
      <c r="C21" s="214">
        <v>8</v>
      </c>
      <c r="D21" s="212" t="s">
        <v>262</v>
      </c>
      <c r="E21" s="152"/>
      <c r="F21" s="141"/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</row>
    <row r="22" spans="2:26" ht="24.6" customHeight="1" x14ac:dyDescent="0.3">
      <c r="B22" s="241"/>
      <c r="C22" s="210">
        <v>9</v>
      </c>
      <c r="D22" s="212" t="s">
        <v>263</v>
      </c>
      <c r="E22" s="152"/>
      <c r="F22" s="36"/>
      <c r="G22" s="42"/>
      <c r="H22" s="42"/>
      <c r="I22" s="42"/>
      <c r="J22" s="42"/>
      <c r="K22" s="42"/>
      <c r="L22" s="42"/>
      <c r="M22" s="42"/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</row>
    <row r="23" spans="2:26" ht="24.6" customHeight="1" x14ac:dyDescent="0.3">
      <c r="B23" s="241"/>
      <c r="C23" s="210">
        <v>10</v>
      </c>
      <c r="D23" s="217" t="s">
        <v>264</v>
      </c>
      <c r="E23" s="152"/>
      <c r="F23" s="36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</row>
    <row r="24" spans="2:26" ht="60" customHeight="1" x14ac:dyDescent="0.3">
      <c r="B24" s="241"/>
      <c r="C24" s="210">
        <v>11</v>
      </c>
      <c r="D24" s="212" t="s">
        <v>265</v>
      </c>
      <c r="E24" s="157"/>
      <c r="F24" s="42"/>
      <c r="G24" s="42"/>
      <c r="H24" s="42"/>
      <c r="I24" s="42"/>
      <c r="J24" s="42"/>
      <c r="K24" s="42"/>
      <c r="L24" s="42"/>
      <c r="M24" s="42"/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</row>
    <row r="25" spans="2:26" ht="43.5" customHeight="1" x14ac:dyDescent="0.3">
      <c r="B25" s="241"/>
      <c r="C25" s="210">
        <v>12</v>
      </c>
      <c r="D25" s="212" t="s">
        <v>435</v>
      </c>
      <c r="E25" s="157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</row>
    <row r="26" spans="2:26" ht="26.25" customHeight="1" x14ac:dyDescent="0.3">
      <c r="B26" s="241"/>
      <c r="C26" s="210">
        <v>13</v>
      </c>
      <c r="D26" s="212" t="s">
        <v>267</v>
      </c>
      <c r="E26" s="152"/>
      <c r="F26" s="36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</row>
    <row r="27" spans="2:26" ht="48" customHeight="1" x14ac:dyDescent="0.3">
      <c r="B27" s="241"/>
      <c r="C27" s="210">
        <v>14</v>
      </c>
      <c r="D27" s="212" t="s">
        <v>293</v>
      </c>
      <c r="E27" s="152"/>
      <c r="F27" s="36"/>
      <c r="G27" s="42"/>
      <c r="H27" s="42"/>
      <c r="I27" s="42"/>
      <c r="J27" s="42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</row>
    <row r="28" spans="2:26" ht="37.5" customHeight="1" x14ac:dyDescent="0.3">
      <c r="B28" s="265" t="s">
        <v>275</v>
      </c>
      <c r="C28" s="208">
        <v>15</v>
      </c>
      <c r="D28" s="209" t="s">
        <v>434</v>
      </c>
      <c r="E28" s="150"/>
      <c r="F28" s="140"/>
      <c r="G28" s="42"/>
      <c r="H28" s="42"/>
      <c r="I28" s="42"/>
      <c r="J28" s="42"/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</row>
    <row r="29" spans="2:26" ht="32.25" customHeight="1" x14ac:dyDescent="0.3">
      <c r="B29" s="265"/>
      <c r="C29" s="208">
        <v>16</v>
      </c>
      <c r="D29" s="209" t="s">
        <v>296</v>
      </c>
      <c r="E29" s="150"/>
      <c r="F29" s="39"/>
      <c r="G29" s="42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</row>
    <row r="30" spans="2:26" ht="34.5" customHeight="1" x14ac:dyDescent="0.3">
      <c r="B30" s="275"/>
      <c r="C30" s="210">
        <v>17</v>
      </c>
      <c r="D30" s="211" t="s">
        <v>273</v>
      </c>
      <c r="E30" s="151"/>
      <c r="F30" s="39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</row>
    <row r="31" spans="2:26" ht="35.25" customHeight="1" x14ac:dyDescent="0.3">
      <c r="B31" s="236" t="s">
        <v>274</v>
      </c>
      <c r="C31" s="208">
        <v>18</v>
      </c>
      <c r="D31" s="215" t="s">
        <v>276</v>
      </c>
      <c r="E31" s="131"/>
      <c r="F31" s="36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</row>
    <row r="32" spans="2:26" ht="31.5" customHeight="1" x14ac:dyDescent="0.3">
      <c r="B32" s="234"/>
      <c r="C32" s="210">
        <v>19</v>
      </c>
      <c r="D32" s="215" t="s">
        <v>298</v>
      </c>
      <c r="E32" s="131"/>
      <c r="F32" s="39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</row>
    <row r="33" spans="2:26" ht="33" customHeight="1" x14ac:dyDescent="0.3">
      <c r="B33" s="235"/>
      <c r="C33" s="210">
        <v>20</v>
      </c>
      <c r="D33" s="215" t="s">
        <v>299</v>
      </c>
      <c r="E33" s="131"/>
      <c r="F33" s="36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</row>
    <row r="34" spans="2:26" ht="32.25" customHeight="1" x14ac:dyDescent="0.3">
      <c r="B34" s="236" t="s">
        <v>277</v>
      </c>
      <c r="C34" s="210">
        <v>21</v>
      </c>
      <c r="D34" s="215" t="s">
        <v>300</v>
      </c>
      <c r="E34" s="131"/>
      <c r="F34" s="36"/>
      <c r="G34" s="42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</row>
    <row r="35" spans="2:26" ht="30.75" customHeight="1" x14ac:dyDescent="0.3">
      <c r="B35" s="234"/>
      <c r="C35" s="210">
        <v>22</v>
      </c>
      <c r="D35" s="216" t="s">
        <v>280</v>
      </c>
      <c r="E35" s="132"/>
      <c r="F35" s="36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</row>
    <row r="36" spans="2:26" ht="35.25" customHeight="1" x14ac:dyDescent="0.3">
      <c r="B36" s="234"/>
      <c r="C36" s="210">
        <v>23</v>
      </c>
      <c r="D36" s="215" t="s">
        <v>301</v>
      </c>
      <c r="E36" s="131"/>
      <c r="F36" s="39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</row>
    <row r="37" spans="2:26" ht="20.25" customHeight="1" x14ac:dyDescent="0.3">
      <c r="B37" s="234"/>
      <c r="C37" s="210">
        <v>24</v>
      </c>
      <c r="D37" s="215" t="s">
        <v>302</v>
      </c>
      <c r="E37" s="131"/>
      <c r="F37" s="135"/>
      <c r="G37" s="42"/>
      <c r="H37" s="42"/>
      <c r="I37" s="42"/>
      <c r="J37" s="42"/>
      <c r="K37" s="42"/>
      <c r="L37" s="42"/>
      <c r="M37" s="42"/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</row>
    <row r="38" spans="2:26" ht="36" customHeight="1" x14ac:dyDescent="0.3">
      <c r="B38" s="234"/>
      <c r="C38" s="210">
        <v>25</v>
      </c>
      <c r="D38" s="215" t="s">
        <v>303</v>
      </c>
      <c r="E38" s="131"/>
      <c r="F38" s="135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</row>
    <row r="39" spans="2:26" ht="35.25" customHeight="1" x14ac:dyDescent="0.3">
      <c r="B39" s="234"/>
      <c r="C39" s="210">
        <v>26</v>
      </c>
      <c r="D39" s="216" t="s">
        <v>437</v>
      </c>
      <c r="E39" s="132"/>
      <c r="F39" s="136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</row>
    <row r="40" spans="2:26" ht="48" customHeight="1" x14ac:dyDescent="0.3">
      <c r="B40" s="234"/>
      <c r="C40" s="210">
        <v>27</v>
      </c>
      <c r="D40" s="215" t="s">
        <v>428</v>
      </c>
      <c r="E40" s="131"/>
      <c r="F40" s="136"/>
      <c r="G40" s="42"/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</row>
    <row r="41" spans="2:26" ht="29.25" customHeight="1" x14ac:dyDescent="0.3">
      <c r="B41" s="235"/>
      <c r="C41" s="210">
        <v>28</v>
      </c>
      <c r="D41" s="215" t="s">
        <v>282</v>
      </c>
      <c r="E41" s="131"/>
      <c r="F41" s="137"/>
      <c r="G41" s="42"/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</row>
    <row r="42" spans="2:26" ht="35.25" customHeight="1" x14ac:dyDescent="0.3">
      <c r="B42" s="236" t="s">
        <v>278</v>
      </c>
      <c r="C42" s="210">
        <v>29</v>
      </c>
      <c r="D42" s="215" t="s">
        <v>283</v>
      </c>
      <c r="E42" s="131"/>
      <c r="F42" s="138"/>
      <c r="G42" s="42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</row>
    <row r="43" spans="2:26" ht="35.25" customHeight="1" x14ac:dyDescent="0.3">
      <c r="B43" s="234"/>
      <c r="C43" s="210">
        <v>30</v>
      </c>
      <c r="D43" s="215" t="s">
        <v>284</v>
      </c>
      <c r="E43" s="131"/>
      <c r="F43" s="139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</row>
    <row r="44" spans="2:26" ht="12.75" customHeight="1" x14ac:dyDescent="0.3">
      <c r="B44" s="50"/>
      <c r="C44" s="54"/>
      <c r="E44" s="41" t="s">
        <v>23</v>
      </c>
      <c r="F44" s="69">
        <f>SUM(F14:F43)</f>
        <v>0</v>
      </c>
      <c r="G44" s="69">
        <f t="shared" ref="G44:Z44" si="0">SUM(G14:G43)</f>
        <v>0</v>
      </c>
      <c r="H44" s="69">
        <f t="shared" si="0"/>
        <v>0</v>
      </c>
      <c r="I44" s="69">
        <f t="shared" si="0"/>
        <v>0</v>
      </c>
      <c r="J44" s="69">
        <f t="shared" si="0"/>
        <v>0</v>
      </c>
      <c r="K44" s="69">
        <f t="shared" si="0"/>
        <v>0</v>
      </c>
      <c r="L44" s="69">
        <f t="shared" si="0"/>
        <v>0</v>
      </c>
      <c r="M44" s="69">
        <f t="shared" si="0"/>
        <v>0</v>
      </c>
      <c r="N44" s="69">
        <f t="shared" si="0"/>
        <v>0</v>
      </c>
      <c r="O44" s="69">
        <f t="shared" si="0"/>
        <v>0</v>
      </c>
      <c r="P44" s="69">
        <f t="shared" si="0"/>
        <v>0</v>
      </c>
      <c r="Q44" s="69">
        <f t="shared" si="0"/>
        <v>0</v>
      </c>
      <c r="R44" s="69">
        <f t="shared" si="0"/>
        <v>0</v>
      </c>
      <c r="S44" s="69">
        <f t="shared" si="0"/>
        <v>0</v>
      </c>
      <c r="T44" s="69">
        <f t="shared" si="0"/>
        <v>0</v>
      </c>
      <c r="U44" s="69">
        <f t="shared" si="0"/>
        <v>0</v>
      </c>
      <c r="V44" s="69">
        <f t="shared" si="0"/>
        <v>0</v>
      </c>
      <c r="W44" s="69">
        <f t="shared" si="0"/>
        <v>0</v>
      </c>
      <c r="X44" s="69">
        <f t="shared" si="0"/>
        <v>0</v>
      </c>
      <c r="Y44" s="69">
        <f t="shared" si="0"/>
        <v>0</v>
      </c>
      <c r="Z44" s="69">
        <f t="shared" si="0"/>
        <v>0</v>
      </c>
    </row>
    <row r="45" spans="2:26" x14ac:dyDescent="0.3">
      <c r="C45" s="54"/>
      <c r="E45" s="41" t="s">
        <v>24</v>
      </c>
      <c r="F45" s="69">
        <f>F44/30*100</f>
        <v>0</v>
      </c>
      <c r="G45" s="69">
        <f t="shared" ref="G45:Z45" si="1">G44/30*100</f>
        <v>0</v>
      </c>
      <c r="H45" s="69">
        <f t="shared" si="1"/>
        <v>0</v>
      </c>
      <c r="I45" s="69">
        <f t="shared" si="1"/>
        <v>0</v>
      </c>
      <c r="J45" s="69">
        <f t="shared" si="1"/>
        <v>0</v>
      </c>
      <c r="K45" s="69">
        <f t="shared" si="1"/>
        <v>0</v>
      </c>
      <c r="L45" s="69">
        <f t="shared" si="1"/>
        <v>0</v>
      </c>
      <c r="M45" s="69">
        <f t="shared" si="1"/>
        <v>0</v>
      </c>
      <c r="N45" s="69">
        <f t="shared" si="1"/>
        <v>0</v>
      </c>
      <c r="O45" s="69">
        <f t="shared" si="1"/>
        <v>0</v>
      </c>
      <c r="P45" s="69">
        <f t="shared" si="1"/>
        <v>0</v>
      </c>
      <c r="Q45" s="69">
        <f t="shared" si="1"/>
        <v>0</v>
      </c>
      <c r="R45" s="69">
        <f t="shared" si="1"/>
        <v>0</v>
      </c>
      <c r="S45" s="69">
        <f t="shared" si="1"/>
        <v>0</v>
      </c>
      <c r="T45" s="69">
        <f t="shared" si="1"/>
        <v>0</v>
      </c>
      <c r="U45" s="69">
        <f t="shared" si="1"/>
        <v>0</v>
      </c>
      <c r="V45" s="69">
        <f t="shared" si="1"/>
        <v>0</v>
      </c>
      <c r="W45" s="69">
        <f t="shared" si="1"/>
        <v>0</v>
      </c>
      <c r="X45" s="69">
        <f t="shared" si="1"/>
        <v>0</v>
      </c>
      <c r="Y45" s="69">
        <f t="shared" si="1"/>
        <v>0</v>
      </c>
      <c r="Z45" s="69">
        <f t="shared" si="1"/>
        <v>0</v>
      </c>
    </row>
    <row r="46" spans="2:26" ht="15.6" x14ac:dyDescent="0.3">
      <c r="B46" s="146"/>
      <c r="C46" s="54"/>
      <c r="D46" s="142"/>
      <c r="E46" s="51" t="s">
        <v>98</v>
      </c>
      <c r="F46" s="288">
        <f>AVERAGE(F45:G45)</f>
        <v>0</v>
      </c>
      <c r="G46" s="288"/>
      <c r="H46" s="289">
        <f>AVERAGE(H45:K45)</f>
        <v>0</v>
      </c>
      <c r="I46" s="289"/>
      <c r="J46" s="289"/>
      <c r="K46" s="289"/>
      <c r="L46" s="289"/>
      <c r="M46" s="284">
        <f>AVERAGE(M45:Q45)</f>
        <v>0</v>
      </c>
      <c r="N46" s="284"/>
      <c r="O46" s="285"/>
      <c r="P46" s="285"/>
      <c r="Q46" s="285"/>
      <c r="R46" s="286">
        <f>AVERAGE(R45:U45)</f>
        <v>0</v>
      </c>
      <c r="S46" s="286"/>
      <c r="T46" s="286"/>
      <c r="U46" s="287"/>
      <c r="V46" s="171"/>
      <c r="W46" s="281"/>
      <c r="X46" s="281"/>
      <c r="Y46" s="281"/>
      <c r="Z46" s="281"/>
    </row>
    <row r="47" spans="2:26" ht="21" x14ac:dyDescent="0.3">
      <c r="B47" s="59"/>
      <c r="C47" s="16" t="s">
        <v>143</v>
      </c>
      <c r="D47" s="60"/>
      <c r="E47" s="60"/>
      <c r="F47" s="282">
        <f>AVERAGE(F46:R46)</f>
        <v>0</v>
      </c>
      <c r="G47" s="282"/>
      <c r="H47" s="282"/>
      <c r="I47" s="282"/>
      <c r="J47" s="282"/>
      <c r="K47" s="282"/>
      <c r="L47" s="282"/>
      <c r="M47" s="282"/>
      <c r="N47" s="282"/>
      <c r="O47" s="282"/>
      <c r="P47" s="282"/>
      <c r="Q47" s="282"/>
      <c r="R47" s="282"/>
      <c r="S47" s="282"/>
      <c r="T47" s="282"/>
      <c r="U47" s="282"/>
      <c r="V47" s="282"/>
      <c r="W47" s="282"/>
      <c r="X47" s="282"/>
      <c r="Y47" s="282"/>
      <c r="Z47" s="282"/>
    </row>
    <row r="48" spans="2:26" x14ac:dyDescent="0.3">
      <c r="B48" s="59"/>
      <c r="C48" s="54" t="s">
        <v>2</v>
      </c>
      <c r="D48" s="60"/>
      <c r="E48" s="60"/>
      <c r="F48" s="61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</row>
    <row r="49" spans="2:22" ht="16.95" customHeight="1" x14ac:dyDescent="0.3">
      <c r="C49" s="54" t="s">
        <v>27</v>
      </c>
      <c r="F49" s="61"/>
      <c r="G49" s="61"/>
      <c r="H49" s="61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  <c r="T49" s="53"/>
      <c r="U49" s="53"/>
      <c r="V49" s="53"/>
    </row>
    <row r="50" spans="2:22" x14ac:dyDescent="0.3">
      <c r="B50" s="55"/>
      <c r="C50" s="54" t="s">
        <v>141</v>
      </c>
      <c r="F50" s="16"/>
      <c r="G50" s="16"/>
      <c r="H50" s="16"/>
    </row>
    <row r="51" spans="2:22" x14ac:dyDescent="0.3">
      <c r="C51" s="54" t="s">
        <v>142</v>
      </c>
      <c r="F51" s="16"/>
      <c r="G51" s="16"/>
      <c r="H51" s="16"/>
    </row>
    <row r="52" spans="2:22" x14ac:dyDescent="0.3">
      <c r="F52" s="16"/>
      <c r="G52" s="16"/>
      <c r="H52" s="16"/>
    </row>
    <row r="53" spans="2:22" x14ac:dyDescent="0.3">
      <c r="F53" s="16"/>
      <c r="G53" s="16"/>
      <c r="H53" s="16"/>
    </row>
    <row r="54" spans="2:22" ht="11.25" customHeight="1" x14ac:dyDescent="0.3"/>
  </sheetData>
  <mergeCells count="16">
    <mergeCell ref="D7:K7"/>
    <mergeCell ref="B14:B27"/>
    <mergeCell ref="B12:B13"/>
    <mergeCell ref="C12:C13"/>
    <mergeCell ref="D12:D13"/>
    <mergeCell ref="E12:E13"/>
    <mergeCell ref="W46:Z46"/>
    <mergeCell ref="F47:Z47"/>
    <mergeCell ref="B28:B30"/>
    <mergeCell ref="B31:B33"/>
    <mergeCell ref="B34:B41"/>
    <mergeCell ref="B42:B43"/>
    <mergeCell ref="M46:Q46"/>
    <mergeCell ref="R46:U46"/>
    <mergeCell ref="F46:G46"/>
    <mergeCell ref="H46:L46"/>
  </mergeCells>
  <pageMargins left="0.70866141732283472" right="0.70866141732283472" top="0.74803149606299213" bottom="0.74803149606299213" header="0.31496062992125984" footer="0.31496062992125984"/>
  <pageSetup scale="3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18</vt:i4>
      </vt:variant>
      <vt:variant>
        <vt:lpstr>Rangos con nombre</vt:lpstr>
      </vt:variant>
      <vt:variant>
        <vt:i4>1</vt:i4>
      </vt:variant>
    </vt:vector>
  </HeadingPairs>
  <TitlesOfParts>
    <vt:vector size="19" baseType="lpstr">
      <vt:lpstr>RECTORÍA</vt:lpstr>
      <vt:lpstr>A Planeación</vt:lpstr>
      <vt:lpstr>A DIRECCIÓN JURÍDICA</vt:lpstr>
      <vt:lpstr>ÓRGANO INTERNO DE CONTROL</vt:lpstr>
      <vt:lpstr>A DAF</vt:lpstr>
      <vt:lpstr>A DEUSE</vt:lpstr>
      <vt:lpstr>EDIFICIO B</vt:lpstr>
      <vt:lpstr>EDIFICIO C</vt:lpstr>
      <vt:lpstr>EDIFICIO D</vt:lpstr>
      <vt:lpstr>EDIFICIO E </vt:lpstr>
      <vt:lpstr>EDIFICIO F</vt:lpstr>
      <vt:lpstr>COCINAS EDIFICIO F</vt:lpstr>
      <vt:lpstr>EDIFICIO G-PB</vt:lpstr>
      <vt:lpstr>EDIFICIO G-PA</vt:lpstr>
      <vt:lpstr>EDIFICIO H</vt:lpstr>
      <vt:lpstr>EDIFICIO J</vt:lpstr>
      <vt:lpstr>EDIFICIO K</vt:lpstr>
      <vt:lpstr>EDIFICIO M</vt:lpstr>
      <vt:lpstr>'EDIFICIO M'!Títulos_a_imprimir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Ligia Méndez Curiel</dc:creator>
  <cp:lastModifiedBy>Leidy Madera Moreno</cp:lastModifiedBy>
  <cp:lastPrinted>2023-09-28T14:08:36Z</cp:lastPrinted>
  <dcterms:created xsi:type="dcterms:W3CDTF">2019-09-17T16:13:08Z</dcterms:created>
  <dcterms:modified xsi:type="dcterms:W3CDTF">2024-10-02T19:50:01Z</dcterms:modified>
</cp:coreProperties>
</file>