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PACITACION\"/>
    </mc:Choice>
  </mc:AlternateContent>
  <xr:revisionPtr revIDLastSave="0" documentId="13_ncr:1_{5FA4B7F6-5E48-46C1-8063-4C4717D77334}" xr6:coauthVersionLast="47" xr6:coauthVersionMax="47" xr10:uidLastSave="{00000000-0000-0000-0000-000000000000}"/>
  <bookViews>
    <workbookView xWindow="-108" yWindow="-108" windowWidth="23256" windowHeight="13896" tabRatio="582" xr2:uid="{00000000-000D-0000-FFFF-FFFF00000000}"/>
  </bookViews>
  <sheets>
    <sheet name="1. ANTICIPADO" sheetId="1" r:id="rId1"/>
    <sheet name="2. DEVENGADO" sheetId="3" r:id="rId2"/>
    <sheet name="3. RELACION DE FACTURAS" sheetId="13" r:id="rId3"/>
    <sheet name="4. NO COMPROBABLES" sheetId="5" r:id="rId4"/>
    <sheet name="5. CONSTANCIA DESEMPEÑO" sheetId="2" r:id="rId5"/>
    <sheet name="6.CHECK-LIST DEV" sheetId="10" r:id="rId6"/>
    <sheet name="Instructivo 3.Relacion Fact" sheetId="14" r:id="rId7"/>
  </sheets>
  <externalReferences>
    <externalReference r:id="rId8"/>
    <externalReference r:id="rId9"/>
  </externalReferences>
  <definedNames>
    <definedName name="acalto" localSheetId="6">#REF!</definedName>
    <definedName name="acalto">#REF!</definedName>
    <definedName name="acbajo" localSheetId="6">#REF!</definedName>
    <definedName name="acbajo">#REF!</definedName>
    <definedName name="accprincipio1" localSheetId="6">#REF!</definedName>
    <definedName name="accprincipio1">#REF!</definedName>
    <definedName name="accprincipio2">#REF!</definedName>
    <definedName name="accprincipio3">'[1]Estatus por Principio'!$D$56:$U$58</definedName>
    <definedName name="acmedio">#REF!</definedName>
    <definedName name="acoalto">#REF!</definedName>
    <definedName name="acobajo">#REF!</definedName>
    <definedName name="acomedio">#REF!</definedName>
    <definedName name="acprincipio1">#REF!</definedName>
    <definedName name="acprincipio2">#REF!</definedName>
    <definedName name="acprincipio3">#REF!</definedName>
    <definedName name="acprincipio4">#REF!</definedName>
    <definedName name="acprincipio5">#REF!</definedName>
    <definedName name="actividadesdecontrol">#REF!</definedName>
    <definedName name="administraciónderiesgos">#REF!</definedName>
    <definedName name="ambientedecontrol">#REF!</definedName>
    <definedName name="aralto">#REF!</definedName>
    <definedName name="arbajo">#REF!</definedName>
    <definedName name="_xlnm.Print_Area" localSheetId="0">'1. ANTICIPADO'!$A$1:$BJ$58</definedName>
    <definedName name="_xlnm.Print_Area" localSheetId="1">'2. DEVENGADO'!$A$1:$BP$53</definedName>
    <definedName name="_xlnm.Print_Area" localSheetId="2">'3. RELACION DE FACTURAS'!$B$2:$L$40</definedName>
    <definedName name="_xlnm.Print_Area" localSheetId="3">'4. NO COMPROBABLES'!$A$1:$BH$96</definedName>
    <definedName name="_xlnm.Print_Area" localSheetId="4">'5. CONSTANCIA DESEMPEÑO'!$B$1:$AZ$62</definedName>
    <definedName name="_xlnm.Print_Area" localSheetId="5">'6.CHECK-LIST DEV'!$A$1:$J$42</definedName>
    <definedName name="_xlnm.Print_Area" localSheetId="6">'Instructivo 3.Relacion Fact'!$B$1:$O$39</definedName>
    <definedName name="armedio" localSheetId="6">#REF!</definedName>
    <definedName name="armedio">#REF!</definedName>
    <definedName name="arprincipio1" localSheetId="6">#REF!</definedName>
    <definedName name="arprincipio1">#REF!</definedName>
    <definedName name="arprincipio2" localSheetId="6">#REF!</definedName>
    <definedName name="arprincipio2">#REF!</definedName>
    <definedName name="arprincipio3">#REF!</definedName>
    <definedName name="caso1">#REF!</definedName>
    <definedName name="Hidden_14">[2]Hidden_1!$A$1:$A$11</definedName>
    <definedName name="Hidden_212">[2]Hidden_2!$A$1:$A$3</definedName>
    <definedName name="Hidden_313">[2]Hidden_3!$A$1:$A$2</definedName>
    <definedName name="Hidden_415">[2]Hidden_4!$A$1:$A$2</definedName>
    <definedName name="icalto" localSheetId="6">#REF!</definedName>
    <definedName name="icalto">#REF!</definedName>
    <definedName name="icbajo" localSheetId="6">#REF!</definedName>
    <definedName name="icbajo">#REF!</definedName>
    <definedName name="icmedio" localSheetId="6">#REF!</definedName>
    <definedName name="icmedio">#REF!</definedName>
    <definedName name="icprincipio1">#REF!</definedName>
    <definedName name="icprincipio2">#REF!</definedName>
    <definedName name="icprincipio3">#REF!</definedName>
    <definedName name="icprincipio4">#REF!</definedName>
    <definedName name="informaciónycomunicación">#REF!</definedName>
    <definedName name="Principio1">#REF!</definedName>
    <definedName name="Principio2">#REF!</definedName>
    <definedName name="prueba1">#REF!</definedName>
    <definedName name="Puntaje">#REF!</definedName>
    <definedName name="salto">#REF!</definedName>
    <definedName name="sbajo">#REF!</definedName>
    <definedName name="smedio">#REF!</definedName>
    <definedName name="sprincipio1">#REF!</definedName>
    <definedName name="sprincipio2">#REF!</definedName>
    <definedName name="supervisión">#REF!</definedName>
    <definedName name="tabla1">#REF!</definedName>
    <definedName name="tabla10">#REF!</definedName>
    <definedName name="tabla11">#REF!</definedName>
    <definedName name="tabla12">#REF!</definedName>
    <definedName name="tabla13">#REF!</definedName>
    <definedName name="tabla2">#REF!</definedName>
    <definedName name="tabla3">#REF!</definedName>
    <definedName name="tabla4">#REF!</definedName>
    <definedName name="tabla5">#REF!</definedName>
    <definedName name="tabla6">#REF!</definedName>
    <definedName name="tabla7">#REF!</definedName>
    <definedName name="tabla8">#REF!</definedName>
    <definedName name="tabla9">#REF!</definedName>
    <definedName name="table1">#REF!</definedName>
    <definedName name="table2">#REF!</definedName>
    <definedName name="Texto">#REF!</definedName>
    <definedName name="textofinal">#REF!</definedName>
    <definedName name="Valor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3" i="14" l="1"/>
  <c r="K8" i="14" s="1"/>
  <c r="K9" i="14" s="1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G9" i="14"/>
  <c r="G8" i="14"/>
  <c r="E5" i="14"/>
  <c r="T30" i="2" l="1"/>
  <c r="F40" i="13"/>
  <c r="B48" i="3" l="1"/>
  <c r="Z53" i="1"/>
  <c r="B53" i="1" l="1"/>
  <c r="P52" i="3" l="1"/>
  <c r="J52" i="3"/>
  <c r="B52" i="3"/>
  <c r="K36" i="3"/>
  <c r="K7" i="13"/>
  <c r="K33" i="13" s="1"/>
  <c r="AD36" i="3" s="1"/>
  <c r="G9" i="13"/>
  <c r="G8" i="13"/>
  <c r="K5" i="13"/>
  <c r="E5" i="13"/>
  <c r="K8" i="13"/>
  <c r="K9" i="13" s="1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M46" i="5" l="1"/>
  <c r="L31" i="5"/>
  <c r="AK31" i="3" l="1"/>
  <c r="Y31" i="3"/>
  <c r="K30" i="3"/>
  <c r="B30" i="3"/>
  <c r="R36" i="3"/>
  <c r="AM36" i="3" s="1"/>
  <c r="I11" i="10"/>
  <c r="I10" i="10"/>
  <c r="I9" i="10"/>
  <c r="B10" i="10"/>
  <c r="E30" i="10"/>
  <c r="S56" i="5" l="1"/>
  <c r="B36" i="3"/>
  <c r="K34" i="3"/>
  <c r="B52" i="1"/>
  <c r="F39" i="13" s="1"/>
  <c r="N48" i="3"/>
  <c r="AH20" i="3"/>
  <c r="I4" i="3"/>
  <c r="AG16" i="3"/>
  <c r="Y16" i="3" s="1"/>
  <c r="AF27" i="3"/>
  <c r="AA27" i="3"/>
  <c r="AI47" i="5" s="1"/>
  <c r="T27" i="3"/>
  <c r="AN47" i="5" s="1"/>
  <c r="P27" i="3"/>
  <c r="E23" i="3"/>
  <c r="P22" i="3"/>
  <c r="P21" i="3"/>
  <c r="Z20" i="3"/>
  <c r="P20" i="3"/>
  <c r="B20" i="3"/>
  <c r="B35" i="3"/>
  <c r="N47" i="3"/>
  <c r="B47" i="3" l="1"/>
  <c r="J7" i="2"/>
  <c r="H16" i="3"/>
  <c r="H17" i="3"/>
  <c r="B16" i="3"/>
  <c r="AQ17" i="1"/>
  <c r="G7" i="13" s="1"/>
  <c r="Y17" i="1"/>
  <c r="AN16" i="3" l="1"/>
  <c r="AK11" i="3"/>
  <c r="AK10" i="3"/>
  <c r="AE52" i="5" s="1"/>
  <c r="AL53" i="1" l="1"/>
  <c r="AL48" i="3" s="1"/>
  <c r="AL56" i="5" l="1"/>
  <c r="L30" i="5"/>
  <c r="BA79" i="5" l="1"/>
  <c r="AH44" i="5" s="1"/>
  <c r="L94" i="5"/>
  <c r="AC26" i="5"/>
  <c r="W26" i="5"/>
  <c r="L20" i="5"/>
  <c r="AN94" i="5"/>
  <c r="Z48" i="3"/>
  <c r="Z47" i="3"/>
  <c r="AF21" i="2"/>
  <c r="AL52" i="1"/>
  <c r="Z52" i="1"/>
  <c r="T28" i="2"/>
  <c r="N59" i="2" l="1"/>
  <c r="AL47" i="3"/>
  <c r="AN92" i="5" s="1"/>
  <c r="L92" i="5"/>
</calcChain>
</file>

<file path=xl/sharedStrings.xml><?xml version="1.0" encoding="utf-8"?>
<sst xmlns="http://schemas.openxmlformats.org/spreadsheetml/2006/main" count="722" uniqueCount="359">
  <si>
    <t>Oficio de Comisión No.</t>
  </si>
  <si>
    <t>Ejercicio</t>
  </si>
  <si>
    <t>Clave o nivel del puesto</t>
  </si>
  <si>
    <t>Denominación del cargo</t>
  </si>
  <si>
    <t>Área de adscripción</t>
  </si>
  <si>
    <t>Julio-Septiembre</t>
  </si>
  <si>
    <t>Confianza</t>
  </si>
  <si>
    <t>500 al 5130</t>
  </si>
  <si>
    <t>Jefatura de Departamento</t>
  </si>
  <si>
    <t>Dirección de Administración y Finanzas</t>
  </si>
  <si>
    <t>Tipo de viaje (Nacional/Internacional)</t>
  </si>
  <si>
    <t>Nombre(s)</t>
  </si>
  <si>
    <t>Primer apellido</t>
  </si>
  <si>
    <t>Segundo Apellido</t>
  </si>
  <si>
    <t>Nacional</t>
  </si>
  <si>
    <t>R.F.C.:</t>
  </si>
  <si>
    <t>Lugar de adscripción del comisionado</t>
  </si>
  <si>
    <t>Lugar del encargo o comisión</t>
  </si>
  <si>
    <t>Motivo del encargo o comisión</t>
  </si>
  <si>
    <t>Medio de transporte</t>
  </si>
  <si>
    <t>Periodo del encargo o comisión</t>
  </si>
  <si>
    <t>País</t>
  </si>
  <si>
    <t>Estado</t>
  </si>
  <si>
    <t>Ciudad</t>
  </si>
  <si>
    <t>Salida
(día/mes/año)</t>
  </si>
  <si>
    <t>Regreso
(día/mes/año)</t>
  </si>
  <si>
    <t>México</t>
  </si>
  <si>
    <t>Quintana Roo</t>
  </si>
  <si>
    <t>Cancún</t>
  </si>
  <si>
    <t>Terrestre</t>
  </si>
  <si>
    <t>Importe asignado por concepto de gastos de viáticos</t>
  </si>
  <si>
    <t>Importe ejercido con motivo del encargo o comisión</t>
  </si>
  <si>
    <t>EL COMISIONADO /A</t>
  </si>
  <si>
    <t>AUTORIZACIÓN JEFE /A INMEDIATO DEL COMISIONADO /A</t>
  </si>
  <si>
    <t>DIRECTOR /A ADMINISTRATIVO /A</t>
  </si>
  <si>
    <t>TITULAR</t>
  </si>
  <si>
    <t>Encargada de la Dirección de Administración y Finanzas</t>
  </si>
  <si>
    <t>Ultima Modificación</t>
  </si>
  <si>
    <t>Tipo de Plaza y número de empleado</t>
  </si>
  <si>
    <t>Nombre completo la persona comisionada</t>
  </si>
  <si>
    <t>Hospedaje</t>
  </si>
  <si>
    <t>Enero-Marzo</t>
  </si>
  <si>
    <t>Abril-Junio</t>
  </si>
  <si>
    <t>Octubre-Diciembre</t>
  </si>
  <si>
    <t>Servicios Profesionales</t>
  </si>
  <si>
    <t>Rectoría</t>
  </si>
  <si>
    <t>Secretaría</t>
  </si>
  <si>
    <t>Dirección de área</t>
  </si>
  <si>
    <t>Subdirección</t>
  </si>
  <si>
    <t>Subjefatura</t>
  </si>
  <si>
    <t>Coordinación de carrera</t>
  </si>
  <si>
    <t>Docente</t>
  </si>
  <si>
    <t>Coordinación</t>
  </si>
  <si>
    <t>Ingeniería en Sistemas</t>
  </si>
  <si>
    <t>Jefatura de Oficina</t>
  </si>
  <si>
    <t>Técnico/a</t>
  </si>
  <si>
    <t>Analista Administrativo</t>
  </si>
  <si>
    <t>Enfermero/a</t>
  </si>
  <si>
    <t>Secretaria/o de Dirección</t>
  </si>
  <si>
    <t>Chofer</t>
  </si>
  <si>
    <t>Asistente</t>
  </si>
  <si>
    <t>Secretaria/a de Departamento</t>
  </si>
  <si>
    <t>Internacional</t>
  </si>
  <si>
    <t>Aereo</t>
  </si>
  <si>
    <t>Maritimo</t>
  </si>
  <si>
    <t>Terrestre - Aereo</t>
  </si>
  <si>
    <t>Terrestre - Maritimo</t>
  </si>
  <si>
    <t>Aereo - Maritimo</t>
  </si>
  <si>
    <t>Terrestre - Aereo - Maritimo</t>
  </si>
  <si>
    <t>Dirección de División de Gastronomía</t>
  </si>
  <si>
    <t>Dirección de División de Ingeniería y Tecnología</t>
  </si>
  <si>
    <t>Dirección de División Económico-Administrativa</t>
  </si>
  <si>
    <t>Dirección de División Turismo</t>
  </si>
  <si>
    <t>Dirección de Extensión Universitaria y Servicios Estudiantiles</t>
  </si>
  <si>
    <t>Dirección de Innovación</t>
  </si>
  <si>
    <t>Dirección de Planeación, Programación, Evaluación y Unidad de Transparencia, Acceso a la Información Pública y Protección de Datos Personales</t>
  </si>
  <si>
    <t>Dirección Jurídica</t>
  </si>
  <si>
    <t xml:space="preserve">Órgano Interno de Control </t>
  </si>
  <si>
    <t>Secretaría Académica</t>
  </si>
  <si>
    <t>Secretaría de Vinculación</t>
  </si>
  <si>
    <t>DIRECCIÓN DE ADMINISTRACIÓN Y FINANZAS</t>
  </si>
  <si>
    <t>UNIVERSIDAD TECNOLÓGICA DE CANCÚN</t>
  </si>
  <si>
    <t>DIRECCIÓN DE DIVISIÓN DE GASTRONOMÍA</t>
  </si>
  <si>
    <t>DIRECCIÓN DE DIVISIÓN DE INGENIERÍA Y TECNOLOGÍA</t>
  </si>
  <si>
    <t>DIRECCIÓN DE DIVISIÓN ECONÓMICO-ADMINISTRATIVA</t>
  </si>
  <si>
    <t>DIRECCIÓN DE DIVISIÓN TURISMO</t>
  </si>
  <si>
    <t>DIRECCIÓN DE EXTENSIÓN UNIVERSITARIA Y SERVICIOS ESTUDIANTILES</t>
  </si>
  <si>
    <t>DIRECCIÓN DE INNOVACIÓN</t>
  </si>
  <si>
    <t>DIRECCIÓN DE PLANEACIÓN, PROGRAMACIÓN, EVALUACIÓN Y UNIDAD DE TRANSPARENCIA, ACCESO A LA INFORMACIÓN PÚBLICA Y PROTECCIÓN DE DATOS PERSONALES</t>
  </si>
  <si>
    <t>DIRECCIÓN JURÍDICA</t>
  </si>
  <si>
    <t xml:space="preserve">ÓRGANO INTERNO DE CONTROL </t>
  </si>
  <si>
    <t>RECTORÍA</t>
  </si>
  <si>
    <t>SECRETARÍA ACADÉMICA</t>
  </si>
  <si>
    <t>SECRETARÍA DE VINCULACIÓN</t>
  </si>
  <si>
    <t>Encargado de la División de Gastronomía</t>
  </si>
  <si>
    <t>Directora de Ingeniería y Tecnología</t>
  </si>
  <si>
    <t>Director de la División Económico Administrativa</t>
  </si>
  <si>
    <t>Directora de División Turismo</t>
  </si>
  <si>
    <t>Encargado de la Dirección de Extensión Universitaria y Servicios Estudiantiles</t>
  </si>
  <si>
    <t>Encargado de la Dirección de Planeación, Programación, Transparencia, Acceso a la Información Pública y Protección de Datos Personales</t>
  </si>
  <si>
    <t>Director Jurídico</t>
  </si>
  <si>
    <t>Titular del Órgano Interno de Control.</t>
  </si>
  <si>
    <t>Rector</t>
  </si>
  <si>
    <t>Encargada de la Secretaría Académica</t>
  </si>
  <si>
    <t>Sí</t>
  </si>
  <si>
    <t>No</t>
  </si>
  <si>
    <t>Me comprometo a comprobar, el importe asignado en concepto de viáticos y/o pasajes, por el monto otorgado y con la documentación correspondiente, y en su caso reintegrar los importes no devengados, dentro de un período máximo de 5 días al término de la comisión, en el evento de omitir esta obligación, autorizo me sea descontado el importe correspondiente de mi sueldo en la quincena que aplique.</t>
  </si>
  <si>
    <t xml:space="preserve">CONSTANCIA DE DESEMPEÑO DE LABORES O COMISIONES TEMPORALES EN LUGARES DISTINTOS DE ADSCRIPCIÓN </t>
  </si>
  <si>
    <t>NÚMERO DE OFICIO DE LA ORDEN DE MINISTRACIÓN DE VIÁTICOS Y PASAJES</t>
  </si>
  <si>
    <t>LABORÓ EN LA CIUDAD DE:</t>
  </si>
  <si>
    <t>NOMBRE Y FIRMA</t>
  </si>
  <si>
    <t>SELLO</t>
  </si>
  <si>
    <t>POR LA DEPENDENCIA QUE GENERÓ LA COMISIÓN</t>
  </si>
  <si>
    <t>EL/LA COMISIONADA CUMPLIÓ CON LOS TRABAJOS ENCOMENDADOS EN TIEMPO Y FORMA CON BASE EN LOS REQUERIMIENTOS ESTABLECIDOS</t>
  </si>
  <si>
    <t>TITULAR DE LA UNIDAD RESPONSABLE</t>
  </si>
  <si>
    <t>Encargado de la Dirección de Innovación</t>
  </si>
  <si>
    <t>LOS DÍAS:</t>
  </si>
  <si>
    <t>Respecto a los informes sobre el encargo o comisión</t>
  </si>
  <si>
    <t>Fecha de entrega del informe de la comisión o encargo encomendado
(día, mes, año)</t>
  </si>
  <si>
    <t>Hipervínculo al informe de la comisión o encargo encomendado</t>
  </si>
  <si>
    <t>Formato de Operaciones efectuadas No Comprobables por Concepto de Viáticos.</t>
  </si>
  <si>
    <t>,</t>
  </si>
  <si>
    <t>, a los</t>
  </si>
  <si>
    <t xml:space="preserve">día (s) del mes de </t>
  </si>
  <si>
    <t>de</t>
  </si>
  <si>
    <t>PRESENTE.</t>
  </si>
  <si>
    <t>Atendiendo a lo dispuesto  en el artículo 36, tercer párrafo de los LINEAMIENTOS PARA EL EJERCICIO, CONTROL</t>
  </si>
  <si>
    <t xml:space="preserve">Y COMPROBACIÓN DEL GASTO PÚBLICO DESTINADO AL PAGO DE VIÁTICOS, PASAJES Y DEMÁS EROGACIONES </t>
  </si>
  <si>
    <t>RELACIONADAS CON LAS COMISIONES OFICIALES EFECTUADAS POR LAS PERSONAS SERVIDORAS PÚBLICAS DE</t>
  </si>
  <si>
    <t>LA ADMINISTRACIÓN PÚBLICA  CENTRAL Y PARAESTATAL DEL PODER EJECUTIVO DEL GOBIERNO DEL ESTADO</t>
  </si>
  <si>
    <t xml:space="preserve">QUINTANA ROO, se expide el presente para efectos de acreditar las operaciones efectuadas no comprobables </t>
  </si>
  <si>
    <t>por concepto de viáticos por la cantidad de</t>
  </si>
  <si>
    <t xml:space="preserve">derivadas de la comisión que me fue </t>
  </si>
  <si>
    <t>encomendada, con motivo a:</t>
  </si>
  <si>
    <t>que se llevó a cabo del</t>
  </si>
  <si>
    <t>, en</t>
  </si>
  <si>
    <t xml:space="preserve">, en los términos que se detallan </t>
  </si>
  <si>
    <t>a continuación.</t>
  </si>
  <si>
    <t>Monto total otorgado</t>
  </si>
  <si>
    <t>Monto equivalente al 20%</t>
  </si>
  <si>
    <t>Desglose de operaciones efectuadas No Comprobables por Concepto de Viáticos</t>
  </si>
  <si>
    <t>FECHA</t>
  </si>
  <si>
    <t>CONCEPTO</t>
  </si>
  <si>
    <t>IMPORTE</t>
  </si>
  <si>
    <t>TOTAL DE GASTOS NO COMPROBABLES</t>
  </si>
  <si>
    <t>COMISIONADO / A</t>
  </si>
  <si>
    <t>TITULAR DE LA UNIDAD ADMINISTRATIVA</t>
  </si>
  <si>
    <t>7000 - 5130</t>
  </si>
  <si>
    <t>VI</t>
  </si>
  <si>
    <t>VII</t>
  </si>
  <si>
    <t>XI</t>
  </si>
  <si>
    <t>XII</t>
  </si>
  <si>
    <t>IX</t>
  </si>
  <si>
    <t>VIII</t>
  </si>
  <si>
    <t>X</t>
  </si>
  <si>
    <t>II</t>
  </si>
  <si>
    <t>III</t>
  </si>
  <si>
    <t>V</t>
  </si>
  <si>
    <t>700 - 5130</t>
  </si>
  <si>
    <t>Yaneth Faisal Padrón</t>
  </si>
  <si>
    <t>Manuel Enrique Rivero Rivero</t>
  </si>
  <si>
    <t>Rocío Arceo Díaz</t>
  </si>
  <si>
    <t>Héctor Luis Soto Soto</t>
  </si>
  <si>
    <t>Mariana Recio López</t>
  </si>
  <si>
    <t>Gerardo Porfirio Padilla Morales</t>
  </si>
  <si>
    <t>Salvador Carrera Bautista</t>
  </si>
  <si>
    <t>David Armando Argüelles González</t>
  </si>
  <si>
    <t>Ramón Conrado Moguel</t>
  </si>
  <si>
    <t>Enrique Arturo Baños Abedun de Lima</t>
  </si>
  <si>
    <t xml:space="preserve">Zac Mukuy  Aracely  Vargas Ramírez </t>
  </si>
  <si>
    <t>Elena Isabel Múgica Silva</t>
  </si>
  <si>
    <t>Secretaria de Vinculación</t>
  </si>
  <si>
    <t>Número de SUII</t>
  </si>
  <si>
    <t>POR EL  FUNCIONARIO/A RESPONSABLE DE LA  UNIDAD ADMINISTRATIVA ANTE LA CUAL SE DESARROLLA LA COMISIÓN</t>
  </si>
  <si>
    <t>HAGO CONSTAR QUE:</t>
  </si>
  <si>
    <t xml:space="preserve">Víctor Manuel Alvarado Gutiérrez </t>
  </si>
  <si>
    <t>XXXX</t>
  </si>
  <si>
    <t>JEFE DEL DEPTO DE XXXX</t>
  </si>
  <si>
    <t>Director de la Dirección de Extensión Universitaria y Servicios Estudiantiles</t>
  </si>
  <si>
    <t xml:space="preserve">Karla Monica Flores García </t>
  </si>
  <si>
    <t>Encargada de la División Económico Administrativa</t>
  </si>
  <si>
    <t>Encargado de la Dirección de Planeación, Programación,Evaluación y Presupuesto</t>
  </si>
  <si>
    <t>DIRECCIÓN DE PLANEACIÓN, PROGRAMACIÓN, EVALUACIÓN Y PRESUPUESTO</t>
  </si>
  <si>
    <t>DIRECCIÓN JURÍDICA , UNIDAD DE TRANSPARENCIA</t>
  </si>
  <si>
    <t>Dirección Jurídica, Unidad De transparencia</t>
  </si>
  <si>
    <t>Director Jurídico, Unidad de Transparencia</t>
  </si>
  <si>
    <t>Dirección de Planeación, Programación, Evaluación y Presupuesto</t>
  </si>
  <si>
    <t>XXX</t>
  </si>
  <si>
    <t>XXXXX</t>
  </si>
  <si>
    <t>Liliana Calderón Guzmán</t>
  </si>
  <si>
    <t>Encargada de la Dirección de Innovación</t>
  </si>
  <si>
    <t>Banco</t>
  </si>
  <si>
    <t>CLABE interbancaria</t>
  </si>
  <si>
    <t>Lugar de adscripción de la personas comisionada</t>
  </si>
  <si>
    <t>Número de días de la comisión</t>
  </si>
  <si>
    <t>Número de días pernocta</t>
  </si>
  <si>
    <t>Importe asignado por concepto de gastos de hospedaje</t>
  </si>
  <si>
    <t>PERSONA COMISIONADA</t>
  </si>
  <si>
    <t>AUTORIZACIÓN JEFE /A INMEDIATO DE LA PERSONA COMISIONADA</t>
  </si>
  <si>
    <t>TITULAR DEL ÁREA ADMINISTRATIVA</t>
  </si>
  <si>
    <t>ORDEN DE MINISTRACIÓN DE VIÁTICOS Y HOSPEDAJE (ANTICIPADO)</t>
  </si>
  <si>
    <t>Última modificación</t>
  </si>
  <si>
    <t>Clave presupuestal viatico</t>
  </si>
  <si>
    <t>Importe por concepto de gastos de viáticos según tabulador</t>
  </si>
  <si>
    <t>ORDEN DE MINISTRACIÓN DE VIÁTICOS (DEVENGADO)</t>
  </si>
  <si>
    <t>CHECK</t>
  </si>
  <si>
    <t>DATOS QUE DEBERÁN DE SER LLENADOS POR EL COMISIONADO</t>
  </si>
  <si>
    <t>SUII</t>
  </si>
  <si>
    <t>NOMBRE:</t>
  </si>
  <si>
    <t>CONTABILIDAD Y FINANZAS</t>
  </si>
  <si>
    <t>TIPO DE DIVISA</t>
  </si>
  <si>
    <t>Fecha/Tipo de Divisa/Tipo de Cambio</t>
  </si>
  <si>
    <t>CHECK LIST</t>
  </si>
  <si>
    <t>INSTRUCCIONES DE LLENADO</t>
  </si>
  <si>
    <t xml:space="preserve">VIÁTICO DEVENGADO </t>
  </si>
  <si>
    <t xml:space="preserve">NOMBRE DEL COMISIONADO </t>
  </si>
  <si>
    <t>Oficio o Memorándum</t>
  </si>
  <si>
    <t xml:space="preserve">Importe total otorgado </t>
  </si>
  <si>
    <t>RELACIÓN DE DOCUMENTOS</t>
  </si>
  <si>
    <t>DOCUMENTOS REQUERIDOS</t>
  </si>
  <si>
    <t xml:space="preserve">N°. DE HOJAS </t>
  </si>
  <si>
    <t xml:space="preserve">OBSERVACIONES </t>
  </si>
  <si>
    <t>[       ]</t>
  </si>
  <si>
    <r>
      <t xml:space="preserve">Orden de ministración de viáticos </t>
    </r>
    <r>
      <rPr>
        <b/>
        <sz val="10"/>
        <color theme="1"/>
        <rFont val="Arial"/>
        <family val="2"/>
      </rPr>
      <t>DEVENGADO</t>
    </r>
    <r>
      <rPr>
        <sz val="10"/>
        <color theme="1"/>
        <rFont val="Arial"/>
        <family val="2"/>
      </rPr>
      <t xml:space="preserve"> (Original firmado).</t>
    </r>
  </si>
  <si>
    <r>
      <t xml:space="preserve"> ✉️ Constancia de desempeño </t>
    </r>
    <r>
      <rPr>
        <b/>
        <sz val="10"/>
        <color theme="1"/>
        <rFont val="Arial"/>
        <family val="2"/>
      </rPr>
      <t xml:space="preserve">ORIGINAL </t>
    </r>
    <r>
      <rPr>
        <sz val="10"/>
        <color theme="1"/>
        <rFont val="Arial"/>
        <family val="2"/>
      </rPr>
      <t>(requisitada, firmada y sellada).</t>
    </r>
  </si>
  <si>
    <r>
      <t xml:space="preserve"> ✉️ Formato de Operaciones efectuadas </t>
    </r>
    <r>
      <rPr>
        <b/>
        <sz val="10"/>
        <color theme="1"/>
        <rFont val="Arial"/>
        <family val="2"/>
      </rPr>
      <t>NO COMPROBABLES</t>
    </r>
    <r>
      <rPr>
        <sz val="10"/>
        <color theme="1"/>
        <rFont val="Arial"/>
        <family val="2"/>
      </rPr>
      <t xml:space="preserve"> por concepto de viáticos (Original sellado).</t>
    </r>
  </si>
  <si>
    <t xml:space="preserve"> ✉️ Facturas (PDF y XML).</t>
  </si>
  <si>
    <t xml:space="preserve"> ✉️ Reporte de comisiones abiertas (Impreso y firmado). </t>
  </si>
  <si>
    <r>
      <t xml:space="preserve">Anexar </t>
    </r>
    <r>
      <rPr>
        <b/>
        <sz val="10"/>
        <color theme="1"/>
        <rFont val="Arial"/>
        <family val="2"/>
      </rPr>
      <t>constancias o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diplomas,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fotografías</t>
    </r>
    <r>
      <rPr>
        <sz val="10"/>
        <color theme="1"/>
        <rFont val="Arial"/>
        <family val="2"/>
      </rPr>
      <t xml:space="preserve"> como evidencia al acudir a un curso, talller, etc. </t>
    </r>
  </si>
  <si>
    <r>
      <t>Formato de solicitud de adquisión (</t>
    </r>
    <r>
      <rPr>
        <b/>
        <sz val="10"/>
        <color theme="1"/>
        <rFont val="Arial"/>
        <family val="2"/>
      </rPr>
      <t>SUII</t>
    </r>
    <r>
      <rPr>
        <sz val="10"/>
        <color theme="1"/>
        <rFont val="Arial"/>
        <family val="2"/>
      </rPr>
      <t>).</t>
    </r>
  </si>
  <si>
    <t xml:space="preserve">Memorándun u oficio de comisión de trabajo.  </t>
  </si>
  <si>
    <t xml:space="preserve">EN CASO DE APLICAR, ANEXAR LO SIGUIENTE: </t>
  </si>
  <si>
    <t xml:space="preserve">TOTAL DE HOJAS </t>
  </si>
  <si>
    <t>FECHA Y FIRMA DE QUIEN RECIBE</t>
  </si>
  <si>
    <t>________/________/2026</t>
  </si>
  <si>
    <t xml:space="preserve">DATOS DEL RESPONSABLE DEL TRÁMITE </t>
  </si>
  <si>
    <t xml:space="preserve">CEL: </t>
  </si>
  <si>
    <t xml:space="preserve">MARCAR CON X </t>
  </si>
  <si>
    <t>CORRECCIÓN</t>
  </si>
  <si>
    <t>TRÁMITE</t>
  </si>
  <si>
    <t>NO. EXT:</t>
  </si>
  <si>
    <t>DISPOSICIONES DE ENTREGA</t>
  </si>
  <si>
    <t>ACCION REQUERIDA</t>
  </si>
  <si>
    <r>
      <t xml:space="preserve">Cargar datos de la comision en plataforma de </t>
    </r>
    <r>
      <rPr>
        <b/>
        <sz val="11"/>
        <color theme="1"/>
        <rFont val="Calibri"/>
        <family val="2"/>
        <scheme val="minor"/>
      </rPr>
      <t>Comisiones Abiertas</t>
    </r>
    <r>
      <rPr>
        <sz val="11"/>
        <color theme="1"/>
        <rFont val="Calibri"/>
        <family val="2"/>
        <scheme val="minor"/>
      </rPr>
      <t xml:space="preserve"> (Transparencia)</t>
    </r>
  </si>
  <si>
    <t>comision</t>
  </si>
  <si>
    <t>Importe de gastos no erogados derivados del encargo o comisión</t>
  </si>
  <si>
    <t>Trimestre</t>
  </si>
  <si>
    <r>
      <t xml:space="preserve"> ✉️ Relación de Facturas (PDF firmado y archivo </t>
    </r>
    <r>
      <rPr>
        <b/>
        <sz val="10"/>
        <color theme="1"/>
        <rFont val="Arial"/>
        <family val="2"/>
      </rPr>
      <t>Excel</t>
    </r>
    <r>
      <rPr>
        <sz val="10"/>
        <color theme="1"/>
        <rFont val="Arial"/>
        <family val="2"/>
      </rPr>
      <t xml:space="preserve">). </t>
    </r>
  </si>
  <si>
    <t>UNIVERSIDAD TECNOLOGICA DE CANCUN</t>
  </si>
  <si>
    <t>Relación de Facturas para comprobacion</t>
  </si>
  <si>
    <t>CARGO</t>
  </si>
  <si>
    <t>coordinador</t>
  </si>
  <si>
    <t>FUENTE FINANC</t>
  </si>
  <si>
    <t>INGRESOS PROPIOS</t>
  </si>
  <si>
    <t>AREA DE ADSCRIPCION</t>
  </si>
  <si>
    <t>IMPORTE TOTAL OTORGADO</t>
  </si>
  <si>
    <t>CAPITULO</t>
  </si>
  <si>
    <t>3000</t>
  </si>
  <si>
    <t>OFICIO/MEMORANDUM</t>
  </si>
  <si>
    <t>IMPORTE TOTAL EJERCIDO</t>
  </si>
  <si>
    <t>PARTIDA</t>
  </si>
  <si>
    <t>37501</t>
  </si>
  <si>
    <t>IMPORTE A DEVOLVER</t>
  </si>
  <si>
    <t>id</t>
  </si>
  <si>
    <t>RFC</t>
  </si>
  <si>
    <t>FOLIO FISCAL</t>
  </si>
  <si>
    <t>FECHA DE EMISION</t>
  </si>
  <si>
    <t>PROVEEDOR</t>
  </si>
  <si>
    <t>OBSERVACIONES</t>
  </si>
  <si>
    <t>CONSUMO DE ALIMENTOS</t>
  </si>
  <si>
    <t>MTL1010278B1</t>
  </si>
  <si>
    <t>xxxxxxxx-xxxx-xxxx-xxxx-xxxxxxxxxxxx</t>
  </si>
  <si>
    <t>MARISQUERIA EL TACO LOCO FUNDADA EN 1979</t>
  </si>
  <si>
    <t>CSI020226MV4</t>
  </si>
  <si>
    <t>CAFÉ SIRENA</t>
  </si>
  <si>
    <t>OPP010927SA5</t>
  </si>
  <si>
    <t>OPERADORA Y PROCESADORA DE PRODUCTOS DE PANIFICACIÓN</t>
  </si>
  <si>
    <t>AADM790119UT9</t>
  </si>
  <si>
    <t>MANUEL ALBERTO ARMAS DUARTE</t>
  </si>
  <si>
    <t>RET. $ 0.83</t>
  </si>
  <si>
    <t xml:space="preserve">Filas destinadas a la captura de información de retención de impuestos de las facturas (solo en caso de aplicar) y/o comentarios. </t>
  </si>
  <si>
    <t>RAD161031RK1</t>
  </si>
  <si>
    <t>RESTAURANTES ADMX</t>
  </si>
  <si>
    <t>CCO8605231N4</t>
  </si>
  <si>
    <t>CADENA COMERCIAL OXXO</t>
  </si>
  <si>
    <t>SAKS600320949</t>
  </si>
  <si>
    <t>SAMIRA SARKIS KAMILOS</t>
  </si>
  <si>
    <t>TPA131111PM4</t>
  </si>
  <si>
    <t>TRADICIÓN EN PASTELERIAS, SA DE CV</t>
  </si>
  <si>
    <t>SSF830912738</t>
  </si>
  <si>
    <t>SUPER SAN FRANCISCO DE ASIS</t>
  </si>
  <si>
    <t>Importante considerar y agregar monto de NO COMPROBABLES (solo en caso de aplicar)</t>
  </si>
  <si>
    <t>NO COMPROBABLES</t>
  </si>
  <si>
    <t>CONSUMO DE ALIMENTOS/PAPELERIA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</si>
  <si>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</t>
    </r>
  </si>
  <si>
    <t>SANDRA GUADALUPE TUDÓN JIMENEZ
SECRETARIA DE DEPARTAMENTO</t>
  </si>
  <si>
    <t>SANDRA</t>
  </si>
  <si>
    <t>PUESTO:</t>
  </si>
  <si>
    <t xml:space="preserve">UNIVERSIDAD TECNOLÓGICA DE CANCÚN </t>
  </si>
  <si>
    <t>SECRETARIA</t>
  </si>
  <si>
    <t>Importe a reembolsar en caja</t>
  </si>
  <si>
    <r>
      <t xml:space="preserve"> Renombrar y enviar el archivo excel "</t>
    </r>
    <r>
      <rPr>
        <b/>
        <i/>
        <u/>
        <sz val="11"/>
        <color theme="1"/>
        <rFont val="Calibri"/>
        <family val="2"/>
        <scheme val="minor"/>
      </rPr>
      <t>SUII-___-___-2026-Formato de Viaticos 2026</t>
    </r>
    <r>
      <rPr>
        <i/>
        <u/>
        <sz val="11"/>
        <color theme="1"/>
        <rFont val="Calibri"/>
        <family val="2"/>
        <scheme val="minor"/>
      </rPr>
      <t xml:space="preserve">" al correo de </t>
    </r>
    <r>
      <rPr>
        <b/>
        <i/>
        <u/>
        <sz val="11"/>
        <color theme="1"/>
        <rFont val="Calibri"/>
        <family val="2"/>
        <scheme val="minor"/>
      </rPr>
      <t>comprobaciones@utcancun.edu.mx</t>
    </r>
  </si>
  <si>
    <r>
      <t>Renombrar con el numero de SUII, EJEMPLO: "</t>
    </r>
    <r>
      <rPr>
        <b/>
        <u/>
        <sz val="11"/>
        <color theme="1"/>
        <rFont val="Calibri"/>
        <family val="2"/>
        <scheme val="minor"/>
      </rPr>
      <t>SUII-REC-001-2026-Formato de Viaticos 2026</t>
    </r>
    <r>
      <rPr>
        <sz val="11"/>
        <color theme="1"/>
        <rFont val="Calibri"/>
        <family val="2"/>
        <scheme val="minor"/>
      </rPr>
      <t>"</t>
    </r>
  </si>
  <si>
    <t>UTC/XXX/123/2026</t>
  </si>
  <si>
    <t>XXX/XXX/123/2026</t>
  </si>
  <si>
    <t>Clave de partida viaticos</t>
  </si>
  <si>
    <t>Clave de partida hospedaje</t>
  </si>
  <si>
    <t>V.2.6.0.6.2.6</t>
  </si>
  <si>
    <t>Secretario/a</t>
  </si>
  <si>
    <t>Director/a de área</t>
  </si>
  <si>
    <t>Subdirector/a</t>
  </si>
  <si>
    <t>Jefe/a de Departamento</t>
  </si>
  <si>
    <t>Coordinador/a de carrera</t>
  </si>
  <si>
    <t>Docente / Profesor/a</t>
  </si>
  <si>
    <t>Coordinador/a</t>
  </si>
  <si>
    <t>Ingeniero/a en Sistemas</t>
  </si>
  <si>
    <t>Jefe/a de Oficina</t>
  </si>
  <si>
    <t>Analista Administrativo/a</t>
  </si>
  <si>
    <t>Secretario/a de Dirección</t>
  </si>
  <si>
    <t>Secretario/a de Departamento</t>
  </si>
  <si>
    <t>Informe libre de comisiones (Impreso y firmado).</t>
  </si>
  <si>
    <r>
      <t xml:space="preserve">SUII modificado </t>
    </r>
    <r>
      <rPr>
        <sz val="10"/>
        <color theme="1"/>
        <rFont val="Arial"/>
        <family val="2"/>
      </rPr>
      <t xml:space="preserve">en caso de realizar reembolso de gastos. </t>
    </r>
  </si>
  <si>
    <r>
      <rPr>
        <b/>
        <sz val="10"/>
        <color theme="1"/>
        <rFont val="Arial"/>
        <family val="2"/>
      </rPr>
      <t xml:space="preserve">Recibo de reembolso </t>
    </r>
    <r>
      <rPr>
        <sz val="10"/>
        <color theme="1"/>
        <rFont val="Arial"/>
        <family val="2"/>
      </rPr>
      <t>de gastos no devengados.</t>
    </r>
  </si>
  <si>
    <r>
      <t xml:space="preserve">Complemento de SUII </t>
    </r>
    <r>
      <rPr>
        <b/>
        <sz val="10"/>
        <color theme="1"/>
        <rFont val="Arial"/>
        <family val="2"/>
      </rPr>
      <t xml:space="preserve">(solo si las facturas tienen retención de impuestos). </t>
    </r>
  </si>
  <si>
    <t xml:space="preserve">Transferencia presupuestal de recursos. </t>
  </si>
  <si>
    <t>MEXICO</t>
  </si>
  <si>
    <t>QUINTANA ROO</t>
  </si>
  <si>
    <t>CHETUMAL</t>
  </si>
  <si>
    <t>TAXIS/COPIAS/ALIMENTOS</t>
  </si>
  <si>
    <t>FOLIO FISCAL/UUID/# INVOICE</t>
  </si>
  <si>
    <t xml:space="preserve">No considerar Propina o Servicio dentro del total de consumo (Factura). </t>
  </si>
  <si>
    <t>OBSERVACIONES
(RETENCIONES,TIPO DE DIVISA, ETC)</t>
  </si>
  <si>
    <t>N° CUENTA/CLABE interbancaria</t>
  </si>
  <si>
    <t>XEXX010101000</t>
  </si>
  <si>
    <t>123456-B26</t>
  </si>
  <si>
    <t>JUNIO</t>
  </si>
  <si>
    <t>24-25/06/2026</t>
  </si>
  <si>
    <t>26-06-2026 / USD / 20.00</t>
  </si>
  <si>
    <t>26-06-2026 / MXN / 1.00</t>
  </si>
  <si>
    <t>REPOSTERIA FINA</t>
  </si>
  <si>
    <t>25-06-2026/EUR/20/$3.5 (EJEMPLO)</t>
  </si>
  <si>
    <t>FEDERAL</t>
  </si>
  <si>
    <t>En caso de ser INVOICE, indicar: fecha/tipo de divisa/tipo de cambio/importe del invoice</t>
  </si>
  <si>
    <t>1234-5698</t>
  </si>
  <si>
    <t>31-01-2026/EUR/20/3.5(EJEMPLO)</t>
  </si>
  <si>
    <t>xxxxxxxx-xxxx-xxxx-xxxx-xxxxxxxxxx01</t>
  </si>
  <si>
    <t>xxxxxxxx-xxxx-xxxx-xxxx-xxxxxxxxxxx2</t>
  </si>
  <si>
    <t>xxxxxxxx-xxxx-xxxx-xxxx-xxxxxxxxxxx3</t>
  </si>
  <si>
    <t>xxxxxxxx-xxxx-xxxx-xxxx-xxxxxxxxxxx4</t>
  </si>
  <si>
    <t>xxxxxxxx-xxxx-xxxx-xxxx-xxxxxxxxxxx5</t>
  </si>
  <si>
    <t>xxxxxxxx-xxxx-xxxx-xxxx-xxxxxxxxxxx6</t>
  </si>
  <si>
    <t>xxxxxxxx-xxxx-xxxx-xxxx-xxxxxxxxxxx7</t>
  </si>
  <si>
    <t>xxxxxxxx-xxxx-xxxx-xxxx-xxxxxxxxxxx8</t>
  </si>
  <si>
    <t>xxxxxxxx-xxxx-xxxx-xxxx-xxxxxxxxxxx9</t>
  </si>
  <si>
    <t>xxxxxxxx-xxxx-xxxx-xxxx-xxxxxxxxxx10</t>
  </si>
  <si>
    <t>xxxxxxxx-xxxx-xxxx-xxxx-xxxxxxxxxx11</t>
  </si>
  <si>
    <t>abg</t>
  </si>
  <si>
    <t>adfg</t>
  </si>
  <si>
    <r>
      <t>Enviar el ARCHIVO "SUII-__-__-2026-Formato de Viáticos 2026" y la documentación marcada con ✉️ al Correo:</t>
    </r>
    <r>
      <rPr>
        <b/>
        <sz val="11"/>
        <color theme="1"/>
        <rFont val="Calibri"/>
        <family val="2"/>
        <scheme val="minor"/>
      </rPr>
      <t>comprobaciones@utcancun.edu.mx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</si>
</sst>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A]dd\-mmm\-yy;@"/>
    <numFmt numFmtId="165" formatCode="[$-C0A]d\ &quot;de&quot;\ mmmm\ &quot;de&quot;\ yyyy;@"/>
    <numFmt numFmtId="166" formatCode="[$-C0A]d\-mmm\-yyyy;@"/>
  </numFmts>
  <fonts count="6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80"/>
      <color theme="1"/>
      <name val="Calibri"/>
      <family val="2"/>
      <scheme val="minor"/>
    </font>
    <font>
      <sz val="90"/>
      <color theme="1"/>
      <name val="Calibri"/>
      <family val="2"/>
      <scheme val="minor"/>
    </font>
    <font>
      <b/>
      <sz val="90"/>
      <color theme="1"/>
      <name val="Calibri"/>
      <family val="2"/>
      <scheme val="minor"/>
    </font>
    <font>
      <sz val="80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10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5"/>
      <color theme="1"/>
      <name val="Calibri"/>
      <family val="2"/>
      <scheme val="minor"/>
    </font>
    <font>
      <b/>
      <sz val="6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7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65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u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5"/>
      <color theme="1"/>
      <name val="Arial Narrow"/>
      <family val="2"/>
    </font>
    <font>
      <b/>
      <sz val="15"/>
      <color theme="1"/>
      <name val="Arial Narrow"/>
      <family val="2"/>
    </font>
    <font>
      <b/>
      <sz val="18"/>
      <color theme="1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1"/>
      <name val="Cambria"/>
      <family val="2"/>
      <scheme val="major"/>
    </font>
    <font>
      <sz val="10"/>
      <name val="Arial"/>
      <family val="2"/>
    </font>
    <font>
      <b/>
      <sz val="11"/>
      <name val="Arial Narrow"/>
      <family val="2"/>
    </font>
    <font>
      <b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name val="Arial Narrow"/>
      <family val="2"/>
    </font>
    <font>
      <i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Arial Narrow"/>
      <family val="2"/>
    </font>
    <font>
      <b/>
      <u/>
      <sz val="11"/>
      <color theme="1"/>
      <name val="Calibri"/>
      <family val="2"/>
      <scheme val="minor"/>
    </font>
    <font>
      <b/>
      <sz val="9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AD4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theme="8" tint="0.39997558519241921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/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thin">
        <color indexed="64"/>
      </bottom>
      <diagonal/>
    </border>
  </borders>
  <cellStyleXfs count="5">
    <xf numFmtId="0" fontId="0" fillId="0" borderId="0"/>
    <xf numFmtId="0" fontId="26" fillId="0" borderId="0" applyNumberForma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52" fillId="0" borderId="0"/>
  </cellStyleXfs>
  <cellXfs count="826">
    <xf numFmtId="0" fontId="0" fillId="0" borderId="0" xfId="0"/>
    <xf numFmtId="0" fontId="3" fillId="0" borderId="0" xfId="0" applyFont="1"/>
    <xf numFmtId="0" fontId="5" fillId="2" borderId="0" xfId="0" applyFont="1" applyFill="1"/>
    <xf numFmtId="165" fontId="0" fillId="2" borderId="0" xfId="0" applyNumberFormat="1" applyFill="1" applyAlignment="1">
      <alignment horizontal="right"/>
    </xf>
    <xf numFmtId="0" fontId="1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 applyProtection="1">
      <alignment vertical="top" wrapText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0" borderId="0" xfId="0" applyFont="1"/>
    <xf numFmtId="0" fontId="2" fillId="2" borderId="1" xfId="0" applyFont="1" applyFill="1" applyBorder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 applyProtection="1">
      <alignment vertical="top" wrapText="1"/>
      <protection locked="0"/>
    </xf>
    <xf numFmtId="0" fontId="2" fillId="2" borderId="0" xfId="0" applyFont="1" applyFill="1" applyAlignment="1">
      <alignment horizontal="center" vertical="top" wrapText="1"/>
    </xf>
    <xf numFmtId="0" fontId="9" fillId="0" borderId="0" xfId="0" applyFont="1"/>
    <xf numFmtId="0" fontId="3" fillId="0" borderId="0" xfId="0" applyFont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9" fillId="0" borderId="2" xfId="0" applyFont="1" applyBorder="1"/>
    <xf numFmtId="0" fontId="9" fillId="0" borderId="3" xfId="0" applyFont="1" applyBorder="1"/>
    <xf numFmtId="0" fontId="3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2" xfId="0" applyFont="1" applyBorder="1" applyAlignment="1">
      <alignment vertical="center" wrapText="1"/>
    </xf>
    <xf numFmtId="0" fontId="9" fillId="0" borderId="0" xfId="0" applyFont="1" applyAlignment="1" applyProtection="1">
      <alignment vertical="center"/>
      <protection locked="0"/>
    </xf>
    <xf numFmtId="0" fontId="3" fillId="0" borderId="2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4" fontId="9" fillId="0" borderId="0" xfId="0" applyNumberFormat="1" applyFont="1" applyAlignment="1" applyProtection="1">
      <alignment vertical="center"/>
      <protection locked="0"/>
    </xf>
    <xf numFmtId="14" fontId="9" fillId="0" borderId="0" xfId="0" applyNumberFormat="1" applyFont="1" applyAlignment="1" applyProtection="1">
      <alignment vertical="center" wrapText="1"/>
      <protection locked="0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top" wrapText="1"/>
    </xf>
    <xf numFmtId="0" fontId="9" fillId="2" borderId="0" xfId="0" applyFont="1" applyFill="1"/>
    <xf numFmtId="0" fontId="9" fillId="2" borderId="0" xfId="0" applyFont="1" applyFill="1" applyAlignment="1" applyProtection="1">
      <alignment vertical="top" wrapText="1"/>
      <protection locked="0"/>
    </xf>
    <xf numFmtId="0" fontId="9" fillId="2" borderId="0" xfId="0" applyFont="1" applyFill="1" applyAlignment="1">
      <alignment horizontal="center" vertical="top" wrapText="1"/>
    </xf>
    <xf numFmtId="165" fontId="9" fillId="2" borderId="0" xfId="0" applyNumberFormat="1" applyFont="1" applyFill="1" applyAlignment="1">
      <alignment horizontal="right"/>
    </xf>
    <xf numFmtId="0" fontId="10" fillId="0" borderId="0" xfId="0" applyFont="1" applyAlignment="1">
      <alignment vertical="center" wrapText="1"/>
    </xf>
    <xf numFmtId="0" fontId="11" fillId="0" borderId="8" xfId="0" applyFont="1" applyBorder="1" applyAlignment="1">
      <alignment vertical="center"/>
    </xf>
    <xf numFmtId="0" fontId="11" fillId="0" borderId="8" xfId="0" applyFont="1" applyBorder="1"/>
    <xf numFmtId="0" fontId="11" fillId="0" borderId="9" xfId="0" applyFont="1" applyBorder="1"/>
    <xf numFmtId="0" fontId="11" fillId="0" borderId="0" xfId="0" applyFont="1"/>
    <xf numFmtId="0" fontId="11" fillId="0" borderId="3" xfId="0" applyFont="1" applyBorder="1"/>
    <xf numFmtId="0" fontId="8" fillId="0" borderId="0" xfId="0" applyFont="1" applyAlignment="1">
      <alignment horizontal="center" vertical="center" wrapText="1"/>
    </xf>
    <xf numFmtId="0" fontId="11" fillId="0" borderId="4" xfId="0" applyFont="1" applyBorder="1"/>
    <xf numFmtId="0" fontId="11" fillId="0" borderId="0" xfId="0" applyFont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4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1" fillId="0" borderId="3" xfId="0" applyFont="1" applyBorder="1" applyAlignment="1" applyProtection="1">
      <alignment vertical="center" wrapText="1"/>
      <protection locked="0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64" fontId="11" fillId="0" borderId="0" xfId="0" applyNumberFormat="1" applyFont="1" applyAlignment="1" applyProtection="1">
      <alignment vertical="center" wrapText="1"/>
      <protection locked="0"/>
    </xf>
    <xf numFmtId="164" fontId="11" fillId="0" borderId="3" xfId="0" applyNumberFormat="1" applyFont="1" applyBorder="1" applyAlignment="1" applyProtection="1">
      <alignment vertical="center" wrapText="1"/>
      <protection locked="0"/>
    </xf>
    <xf numFmtId="0" fontId="8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4" fontId="2" fillId="2" borderId="0" xfId="0" applyNumberFormat="1" applyFont="1" applyFill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top"/>
    </xf>
    <xf numFmtId="0" fontId="2" fillId="2" borderId="10" xfId="0" applyFont="1" applyFill="1" applyBorder="1" applyAlignment="1">
      <alignment vertical="center" wrapText="1"/>
    </xf>
    <xf numFmtId="4" fontId="2" fillId="2" borderId="0" xfId="0" applyNumberFormat="1" applyFont="1" applyFill="1" applyAlignment="1" applyProtection="1">
      <alignment vertical="center"/>
      <protection locked="0"/>
    </xf>
    <xf numFmtId="4" fontId="2" fillId="2" borderId="10" xfId="0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 applyProtection="1">
      <alignment horizontal="center" vertical="center" wrapText="1"/>
      <protection hidden="1"/>
    </xf>
    <xf numFmtId="0" fontId="16" fillId="0" borderId="0" xfId="0" applyFont="1"/>
    <xf numFmtId="0" fontId="23" fillId="0" borderId="0" xfId="0" applyFont="1" applyAlignment="1" applyProtection="1">
      <alignment vertical="center" wrapText="1"/>
      <protection hidden="1"/>
    </xf>
    <xf numFmtId="0" fontId="15" fillId="0" borderId="0" xfId="0" applyFont="1" applyAlignment="1" applyProtection="1">
      <alignment vertical="center" wrapText="1"/>
      <protection locked="0"/>
    </xf>
    <xf numFmtId="0" fontId="15" fillId="2" borderId="0" xfId="0" applyFont="1" applyFill="1" applyAlignment="1" applyProtection="1">
      <alignment vertical="center" wrapText="1"/>
      <protection locked="0"/>
    </xf>
    <xf numFmtId="0" fontId="15" fillId="0" borderId="0" xfId="0" applyFont="1" applyAlignment="1" applyProtection="1">
      <alignment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2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1" fillId="0" borderId="0" xfId="0" applyFont="1"/>
    <xf numFmtId="0" fontId="19" fillId="0" borderId="0" xfId="0" applyFont="1" applyAlignment="1" applyProtection="1">
      <alignment horizontal="left" vertical="center"/>
      <protection hidden="1"/>
    </xf>
    <xf numFmtId="0" fontId="18" fillId="0" borderId="0" xfId="0" applyFont="1" applyAlignment="1" applyProtection="1">
      <alignment horizontal="left" vertical="center" wrapText="1"/>
      <protection hidden="1"/>
    </xf>
    <xf numFmtId="0" fontId="18" fillId="0" borderId="4" xfId="0" applyFont="1" applyBorder="1" applyAlignment="1" applyProtection="1">
      <alignment horizontal="left" vertical="center" wrapText="1"/>
      <protection locked="0"/>
    </xf>
    <xf numFmtId="0" fontId="18" fillId="0" borderId="0" xfId="0" applyFont="1"/>
    <xf numFmtId="0" fontId="21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 applyProtection="1">
      <alignment vertical="center" wrapText="1"/>
      <protection locked="0"/>
    </xf>
    <xf numFmtId="0" fontId="21" fillId="0" borderId="0" xfId="0" applyFont="1" applyAlignment="1">
      <alignment vertical="top" wrapText="1"/>
    </xf>
    <xf numFmtId="0" fontId="18" fillId="0" borderId="4" xfId="0" applyFont="1" applyBorder="1" applyAlignment="1" applyProtection="1">
      <alignment vertical="justify" wrapText="1"/>
      <protection hidden="1"/>
    </xf>
    <xf numFmtId="0" fontId="18" fillId="0" borderId="0" xfId="0" applyFont="1" applyAlignment="1" applyProtection="1">
      <alignment vertical="justify"/>
      <protection hidden="1"/>
    </xf>
    <xf numFmtId="0" fontId="18" fillId="0" borderId="0" xfId="0" applyFont="1" applyAlignment="1" applyProtection="1">
      <alignment horizontal="justify" vertical="justify" wrapText="1"/>
      <protection hidden="1"/>
    </xf>
    <xf numFmtId="0" fontId="21" fillId="0" borderId="0" xfId="0" applyFont="1" applyAlignment="1">
      <alignment horizontal="justify" vertical="justify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 applyProtection="1">
      <alignment vertical="top" wrapText="1"/>
      <protection hidden="1"/>
    </xf>
    <xf numFmtId="0" fontId="21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6" fillId="0" borderId="15" xfId="0" applyFont="1" applyBorder="1" applyAlignment="1">
      <alignment vertical="top" wrapText="1"/>
    </xf>
    <xf numFmtId="0" fontId="16" fillId="0" borderId="17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9" fillId="2" borderId="0" xfId="0" applyFont="1" applyFill="1" applyAlignment="1">
      <alignment vertical="center"/>
    </xf>
    <xf numFmtId="0" fontId="16" fillId="0" borderId="19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6" fillId="0" borderId="21" xfId="0" applyFont="1" applyBorder="1" applyAlignment="1">
      <alignment vertical="top" wrapText="1"/>
    </xf>
    <xf numFmtId="44" fontId="16" fillId="0" borderId="0" xfId="2" applyFont="1" applyBorder="1" applyAlignment="1">
      <alignment horizontal="center" vertical="top" wrapText="1"/>
    </xf>
    <xf numFmtId="44" fontId="16" fillId="0" borderId="0" xfId="2" applyFont="1" applyBorder="1" applyAlignment="1" applyProtection="1">
      <alignment horizontal="center" vertical="top" wrapText="1"/>
      <protection hidden="1"/>
    </xf>
    <xf numFmtId="0" fontId="15" fillId="2" borderId="0" xfId="0" applyFont="1" applyFill="1" applyAlignment="1" applyProtection="1">
      <alignment horizontal="center" vertical="center"/>
      <protection hidden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14" fontId="16" fillId="0" borderId="0" xfId="0" applyNumberFormat="1" applyFont="1" applyAlignment="1" applyProtection="1">
      <alignment vertical="center" wrapText="1"/>
      <protection locked="0"/>
    </xf>
    <xf numFmtId="0" fontId="16" fillId="0" borderId="0" xfId="0" applyFont="1" applyAlignment="1">
      <alignment horizontal="center"/>
    </xf>
    <xf numFmtId="0" fontId="16" fillId="2" borderId="0" xfId="0" applyFont="1" applyFill="1" applyAlignment="1">
      <alignment vertical="center"/>
    </xf>
    <xf numFmtId="0" fontId="16" fillId="0" borderId="0" xfId="0" applyFont="1" applyAlignment="1" applyProtection="1">
      <alignment vertical="center"/>
      <protection locked="0"/>
    </xf>
    <xf numFmtId="0" fontId="15" fillId="0" borderId="0" xfId="0" applyFont="1" applyAlignment="1">
      <alignment vertical="center" wrapText="1"/>
    </xf>
    <xf numFmtId="164" fontId="16" fillId="0" borderId="0" xfId="0" applyNumberFormat="1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horizontal="center" vertical="center"/>
      <protection hidden="1"/>
    </xf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vertical="top" wrapText="1"/>
    </xf>
    <xf numFmtId="0" fontId="16" fillId="2" borderId="0" xfId="0" applyFont="1" applyFill="1" applyAlignment="1" applyProtection="1">
      <alignment vertical="top" wrapText="1"/>
      <protection locked="0"/>
    </xf>
    <xf numFmtId="0" fontId="16" fillId="2" borderId="0" xfId="0" applyFont="1" applyFill="1" applyAlignment="1">
      <alignment horizontal="center" vertical="top" wrapText="1"/>
    </xf>
    <xf numFmtId="0" fontId="15" fillId="2" borderId="0" xfId="0" applyFont="1" applyFill="1" applyAlignment="1">
      <alignment horizontal="center"/>
    </xf>
    <xf numFmtId="165" fontId="16" fillId="2" borderId="0" xfId="0" applyNumberFormat="1" applyFont="1" applyFill="1" applyAlignment="1">
      <alignment horizontal="right"/>
    </xf>
    <xf numFmtId="0" fontId="16" fillId="0" borderId="4" xfId="0" applyFont="1" applyBorder="1"/>
    <xf numFmtId="0" fontId="16" fillId="0" borderId="4" xfId="0" applyFont="1" applyBorder="1" applyAlignment="1">
      <alignment vertical="center"/>
    </xf>
    <xf numFmtId="0" fontId="16" fillId="0" borderId="4" xfId="0" applyFont="1" applyBorder="1" applyAlignment="1" applyProtection="1">
      <alignment vertical="center" wrapText="1"/>
      <protection locked="0"/>
    </xf>
    <xf numFmtId="0" fontId="16" fillId="0" borderId="4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2" fillId="2" borderId="0" xfId="0" applyFont="1" applyFill="1" applyAlignment="1" applyProtection="1">
      <alignment horizontal="center" vertical="top" wrapText="1"/>
      <protection hidden="1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7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right"/>
      <protection hidden="1"/>
    </xf>
    <xf numFmtId="0" fontId="19" fillId="2" borderId="0" xfId="0" applyFont="1" applyFill="1" applyAlignment="1" applyProtection="1">
      <alignment vertical="center"/>
      <protection hidden="1"/>
    </xf>
    <xf numFmtId="0" fontId="13" fillId="0" borderId="0" xfId="0" applyFont="1" applyAlignment="1">
      <alignment wrapText="1"/>
    </xf>
    <xf numFmtId="0" fontId="32" fillId="0" borderId="0" xfId="0" applyFont="1" applyAlignment="1" applyProtection="1">
      <alignment horizontal="right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3" fillId="0" borderId="0" xfId="0" applyFont="1" applyAlignment="1" applyProtection="1">
      <alignment vertical="center"/>
      <protection hidden="1"/>
    </xf>
    <xf numFmtId="0" fontId="2" fillId="4" borderId="0" xfId="0" applyFont="1" applyFill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vertical="top" wrapText="1"/>
      <protection hidden="1"/>
    </xf>
    <xf numFmtId="0" fontId="0" fillId="0" borderId="0" xfId="0" applyFill="1" applyBorder="1"/>
    <xf numFmtId="0" fontId="2" fillId="0" borderId="0" xfId="0" applyFont="1" applyFill="1" applyBorder="1" applyAlignment="1" applyProtection="1">
      <alignment horizontal="center" vertical="center"/>
      <protection locked="0"/>
    </xf>
    <xf numFmtId="44" fontId="2" fillId="0" borderId="0" xfId="2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/>
    <xf numFmtId="0" fontId="0" fillId="0" borderId="0" xfId="0" applyFill="1"/>
    <xf numFmtId="0" fontId="10" fillId="2" borderId="0" xfId="0" applyFont="1" applyFill="1" applyAlignment="1" applyProtection="1">
      <alignment vertical="center"/>
      <protection hidden="1"/>
    </xf>
    <xf numFmtId="0" fontId="12" fillId="2" borderId="0" xfId="0" applyFont="1" applyFill="1" applyAlignment="1" applyProtection="1">
      <alignment vertical="center" wrapText="1"/>
      <protection hidden="1"/>
    </xf>
    <xf numFmtId="0" fontId="7" fillId="0" borderId="0" xfId="0" applyFont="1" applyFill="1"/>
    <xf numFmtId="0" fontId="24" fillId="0" borderId="0" xfId="0" applyFont="1"/>
    <xf numFmtId="0" fontId="24" fillId="0" borderId="0" xfId="0" applyFont="1" applyFill="1"/>
    <xf numFmtId="0" fontId="40" fillId="0" borderId="0" xfId="0" applyFont="1" applyAlignment="1">
      <alignment horizontal="center" vertical="center"/>
    </xf>
    <xf numFmtId="0" fontId="24" fillId="0" borderId="0" xfId="0" applyFont="1" applyAlignment="1">
      <alignment horizontal="left"/>
    </xf>
    <xf numFmtId="0" fontId="44" fillId="2" borderId="0" xfId="0" applyFont="1" applyFill="1"/>
    <xf numFmtId="0" fontId="44" fillId="2" borderId="0" xfId="0" applyFont="1" applyFill="1" applyAlignment="1">
      <alignment horizontal="left"/>
    </xf>
    <xf numFmtId="0" fontId="44" fillId="3" borderId="0" xfId="0" applyFont="1" applyFill="1"/>
    <xf numFmtId="0" fontId="24" fillId="0" borderId="0" xfId="0" applyFont="1" applyFill="1" applyAlignment="1">
      <alignment horizontal="left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left"/>
    </xf>
    <xf numFmtId="0" fontId="2" fillId="2" borderId="10" xfId="0" applyFont="1" applyFill="1" applyBorder="1" applyAlignment="1" applyProtection="1">
      <alignment vertical="center" wrapText="1"/>
      <protection hidden="1"/>
    </xf>
    <xf numFmtId="0" fontId="6" fillId="4" borderId="6" xfId="0" applyFont="1" applyFill="1" applyBorder="1" applyAlignment="1" applyProtection="1">
      <alignment vertical="center"/>
      <protection locked="0"/>
    </xf>
    <xf numFmtId="0" fontId="46" fillId="0" borderId="0" xfId="0" applyFont="1"/>
    <xf numFmtId="0" fontId="47" fillId="0" borderId="0" xfId="0" applyFont="1"/>
    <xf numFmtId="0" fontId="48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45" fillId="0" borderId="0" xfId="0" applyFont="1" applyAlignment="1">
      <alignment wrapText="1"/>
    </xf>
    <xf numFmtId="0" fontId="0" fillId="0" borderId="0" xfId="0" applyAlignment="1">
      <alignment horizontal="center"/>
    </xf>
    <xf numFmtId="0" fontId="42" fillId="0" borderId="0" xfId="0" applyFont="1" applyAlignment="1">
      <alignment horizontal="center" vertical="center"/>
    </xf>
    <xf numFmtId="0" fontId="53" fillId="0" borderId="0" xfId="4" applyFont="1" applyAlignment="1">
      <alignment horizontal="center" vertical="center" wrapText="1" shrinkToFit="1"/>
    </xf>
    <xf numFmtId="0" fontId="41" fillId="7" borderId="54" xfId="0" applyFont="1" applyFill="1" applyBorder="1"/>
    <xf numFmtId="0" fontId="42" fillId="7" borderId="54" xfId="0" applyFont="1" applyFill="1" applyBorder="1"/>
    <xf numFmtId="0" fontId="41" fillId="7" borderId="57" xfId="0" applyFont="1" applyFill="1" applyBorder="1"/>
    <xf numFmtId="0" fontId="42" fillId="7" borderId="57" xfId="0" applyFont="1" applyFill="1" applyBorder="1"/>
    <xf numFmtId="0" fontId="41" fillId="7" borderId="60" xfId="0" applyFont="1" applyFill="1" applyBorder="1"/>
    <xf numFmtId="0" fontId="42" fillId="7" borderId="60" xfId="0" applyFont="1" applyFill="1" applyBorder="1"/>
    <xf numFmtId="4" fontId="2" fillId="2" borderId="0" xfId="0" applyNumberFormat="1" applyFont="1" applyFill="1" applyAlignment="1" applyProtection="1">
      <alignment vertical="center"/>
      <protection hidden="1"/>
    </xf>
    <xf numFmtId="0" fontId="41" fillId="7" borderId="54" xfId="0" applyFont="1" applyFill="1" applyBorder="1" applyAlignment="1">
      <alignment horizontal="center" vertical="center"/>
    </xf>
    <xf numFmtId="49" fontId="51" fillId="5" borderId="62" xfId="3" applyNumberFormat="1" applyFont="1" applyFill="1" applyBorder="1" applyAlignment="1" applyProtection="1">
      <alignment horizontal="center" vertical="center"/>
      <protection locked="0"/>
    </xf>
    <xf numFmtId="49" fontId="51" fillId="5" borderId="62" xfId="3" applyNumberFormat="1" applyFont="1" applyFill="1" applyBorder="1" applyAlignment="1" applyProtection="1">
      <alignment horizontal="left" vertical="center"/>
      <protection locked="0"/>
    </xf>
    <xf numFmtId="44" fontId="51" fillId="5" borderId="62" xfId="2" applyFont="1" applyFill="1" applyBorder="1" applyAlignment="1" applyProtection="1">
      <alignment horizontal="right" vertical="center"/>
      <protection locked="0"/>
    </xf>
    <xf numFmtId="4" fontId="51" fillId="5" borderId="63" xfId="3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wrapText="1"/>
    </xf>
    <xf numFmtId="49" fontId="51" fillId="5" borderId="13" xfId="3" applyNumberFormat="1" applyFont="1" applyFill="1" applyBorder="1" applyAlignment="1" applyProtection="1">
      <alignment horizontal="center" vertical="center"/>
      <protection locked="0"/>
    </xf>
    <xf numFmtId="49" fontId="51" fillId="5" borderId="13" xfId="3" applyNumberFormat="1" applyFont="1" applyFill="1" applyBorder="1" applyAlignment="1" applyProtection="1">
      <alignment horizontal="left" vertical="center"/>
      <protection locked="0"/>
    </xf>
    <xf numFmtId="44" fontId="51" fillId="5" borderId="13" xfId="2" applyFont="1" applyFill="1" applyBorder="1" applyAlignment="1" applyProtection="1">
      <alignment horizontal="right" vertical="center"/>
      <protection locked="0"/>
    </xf>
    <xf numFmtId="4" fontId="51" fillId="5" borderId="65" xfId="3" applyNumberFormat="1" applyFont="1" applyFill="1" applyBorder="1" applyAlignment="1" applyProtection="1">
      <alignment horizontal="left" vertical="center"/>
      <protection locked="0"/>
    </xf>
    <xf numFmtId="0" fontId="51" fillId="5" borderId="13" xfId="3" applyNumberFormat="1" applyFont="1" applyFill="1" applyBorder="1" applyAlignment="1" applyProtection="1">
      <alignment horizontal="center"/>
      <protection locked="0"/>
    </xf>
    <xf numFmtId="0" fontId="51" fillId="5" borderId="13" xfId="3" applyNumberFormat="1" applyFont="1" applyFill="1" applyBorder="1" applyAlignment="1" applyProtection="1">
      <alignment horizontal="left"/>
      <protection locked="0"/>
    </xf>
    <xf numFmtId="44" fontId="51" fillId="5" borderId="13" xfId="2" applyFont="1" applyFill="1" applyBorder="1" applyAlignment="1" applyProtection="1">
      <alignment horizontal="right"/>
      <protection locked="0"/>
    </xf>
    <xf numFmtId="4" fontId="51" fillId="5" borderId="65" xfId="3" applyNumberFormat="1" applyFont="1" applyFill="1" applyBorder="1" applyAlignment="1" applyProtection="1">
      <alignment horizontal="left"/>
      <protection locked="0"/>
    </xf>
    <xf numFmtId="0" fontId="51" fillId="5" borderId="67" xfId="3" applyNumberFormat="1" applyFont="1" applyFill="1" applyBorder="1" applyAlignment="1" applyProtection="1">
      <alignment horizontal="center"/>
      <protection locked="0"/>
    </xf>
    <xf numFmtId="0" fontId="51" fillId="5" borderId="67" xfId="3" applyNumberFormat="1" applyFont="1" applyFill="1" applyBorder="1" applyAlignment="1" applyProtection="1">
      <alignment horizontal="left"/>
      <protection locked="0"/>
    </xf>
    <xf numFmtId="44" fontId="51" fillId="5" borderId="67" xfId="2" applyFont="1" applyFill="1" applyBorder="1" applyAlignment="1" applyProtection="1">
      <alignment horizontal="right"/>
      <protection locked="0"/>
    </xf>
    <xf numFmtId="4" fontId="51" fillId="5" borderId="71" xfId="3" applyNumberFormat="1" applyFont="1" applyFill="1" applyBorder="1" applyAlignment="1" applyProtection="1">
      <alignment horizontal="left"/>
      <protection locked="0"/>
    </xf>
    <xf numFmtId="0" fontId="53" fillId="0" borderId="0" xfId="4" applyFont="1"/>
    <xf numFmtId="0" fontId="56" fillId="0" borderId="0" xfId="4" applyFont="1" applyAlignment="1">
      <alignment horizontal="right"/>
    </xf>
    <xf numFmtId="0" fontId="0" fillId="3" borderId="0" xfId="0" applyFill="1" applyAlignment="1">
      <alignment horizontal="right"/>
    </xf>
    <xf numFmtId="0" fontId="57" fillId="0" borderId="0" xfId="0" applyFont="1"/>
    <xf numFmtId="0" fontId="0" fillId="0" borderId="4" xfId="0" applyBorder="1"/>
    <xf numFmtId="0" fontId="27" fillId="0" borderId="0" xfId="0" applyFont="1"/>
    <xf numFmtId="0" fontId="60" fillId="2" borderId="0" xfId="4" applyFont="1" applyFill="1"/>
    <xf numFmtId="0" fontId="40" fillId="5" borderId="42" xfId="0" applyFont="1" applyFill="1" applyBorder="1" applyAlignment="1" applyProtection="1">
      <alignment horizontal="center" vertical="center"/>
      <protection locked="0"/>
    </xf>
    <xf numFmtId="0" fontId="40" fillId="5" borderId="51" xfId="0" applyFont="1" applyFill="1" applyBorder="1" applyAlignment="1" applyProtection="1">
      <alignment horizontal="center" vertical="center"/>
      <protection locked="0"/>
    </xf>
    <xf numFmtId="0" fontId="38" fillId="5" borderId="42" xfId="0" applyFont="1" applyFill="1" applyBorder="1" applyAlignment="1" applyProtection="1">
      <alignment horizontal="left" vertical="center"/>
      <protection locked="0"/>
    </xf>
    <xf numFmtId="0" fontId="51" fillId="0" borderId="0" xfId="3" applyNumberFormat="1" applyFont="1" applyFill="1" applyBorder="1" applyAlignment="1" applyProtection="1">
      <alignment horizontal="center" vertical="center"/>
    </xf>
    <xf numFmtId="1" fontId="51" fillId="0" borderId="56" xfId="3" applyNumberFormat="1" applyFont="1" applyFill="1" applyBorder="1" applyAlignment="1" applyProtection="1">
      <alignment horizontal="center" vertical="center"/>
    </xf>
    <xf numFmtId="1" fontId="51" fillId="0" borderId="0" xfId="3" applyNumberFormat="1" applyFont="1" applyFill="1" applyBorder="1" applyAlignment="1" applyProtection="1">
      <alignment horizontal="center" vertical="center"/>
    </xf>
    <xf numFmtId="0" fontId="51" fillId="0" borderId="0" xfId="3" applyNumberFormat="1" applyFont="1" applyFill="1" applyBorder="1" applyAlignment="1" applyProtection="1">
      <alignment vertical="center"/>
    </xf>
    <xf numFmtId="1" fontId="51" fillId="0" borderId="59" xfId="3" applyNumberFormat="1" applyFont="1" applyFill="1" applyBorder="1" applyAlignment="1" applyProtection="1">
      <alignment horizontal="center" vertical="center"/>
    </xf>
    <xf numFmtId="1" fontId="51" fillId="0" borderId="61" xfId="3" applyNumberFormat="1" applyFont="1" applyFill="1" applyBorder="1" applyAlignment="1" applyProtection="1">
      <alignment horizontal="center" vertical="center"/>
    </xf>
    <xf numFmtId="1" fontId="51" fillId="0" borderId="64" xfId="3" applyNumberFormat="1" applyFont="1" applyFill="1" applyBorder="1" applyAlignment="1" applyProtection="1">
      <alignment horizontal="center" vertical="center"/>
    </xf>
    <xf numFmtId="1" fontId="51" fillId="0" borderId="66" xfId="3" applyNumberFormat="1" applyFont="1" applyFill="1" applyBorder="1" applyAlignment="1" applyProtection="1">
      <alignment horizontal="center" vertical="center"/>
    </xf>
    <xf numFmtId="44" fontId="56" fillId="9" borderId="46" xfId="2" applyFont="1" applyFill="1" applyBorder="1" applyAlignment="1" applyProtection="1">
      <alignment horizontal="right"/>
    </xf>
    <xf numFmtId="49" fontId="51" fillId="0" borderId="22" xfId="3" applyNumberFormat="1" applyFont="1" applyFill="1" applyBorder="1" applyAlignment="1" applyProtection="1">
      <alignment vertical="center"/>
    </xf>
    <xf numFmtId="49" fontId="51" fillId="0" borderId="24" xfId="3" applyNumberFormat="1" applyFont="1" applyFill="1" applyBorder="1" applyAlignment="1" applyProtection="1">
      <alignment vertical="center"/>
    </xf>
    <xf numFmtId="49" fontId="51" fillId="0" borderId="62" xfId="3" applyNumberFormat="1" applyFont="1" applyFill="1" applyBorder="1" applyAlignment="1" applyProtection="1">
      <alignment horizontal="left" vertical="center"/>
    </xf>
    <xf numFmtId="44" fontId="51" fillId="0" borderId="62" xfId="2" applyFont="1" applyFill="1" applyBorder="1" applyAlignment="1" applyProtection="1">
      <alignment horizontal="right" vertical="center"/>
    </xf>
    <xf numFmtId="49" fontId="51" fillId="0" borderId="13" xfId="3" applyNumberFormat="1" applyFont="1" applyFill="1" applyBorder="1" applyAlignment="1" applyProtection="1">
      <alignment horizontal="center" vertical="center"/>
    </xf>
    <xf numFmtId="49" fontId="51" fillId="0" borderId="10" xfId="3" applyNumberFormat="1" applyFont="1" applyFill="1" applyBorder="1" applyAlignment="1" applyProtection="1">
      <alignment vertical="center"/>
    </xf>
    <xf numFmtId="49" fontId="51" fillId="0" borderId="11" xfId="3" applyNumberFormat="1" applyFont="1" applyFill="1" applyBorder="1" applyAlignment="1" applyProtection="1">
      <alignment vertical="center"/>
    </xf>
    <xf numFmtId="49" fontId="51" fillId="0" borderId="13" xfId="3" applyNumberFormat="1" applyFont="1" applyFill="1" applyBorder="1" applyAlignment="1" applyProtection="1">
      <alignment horizontal="left" vertical="center"/>
    </xf>
    <xf numFmtId="44" fontId="51" fillId="0" borderId="13" xfId="2" applyFont="1" applyFill="1" applyBorder="1" applyAlignment="1" applyProtection="1">
      <alignment horizontal="right" vertical="center"/>
    </xf>
    <xf numFmtId="4" fontId="51" fillId="0" borderId="65" xfId="3" applyNumberFormat="1" applyFont="1" applyFill="1" applyBorder="1" applyAlignment="1" applyProtection="1">
      <alignment horizontal="left" vertical="center"/>
    </xf>
    <xf numFmtId="0" fontId="51" fillId="0" borderId="13" xfId="3" applyNumberFormat="1" applyFont="1" applyFill="1" applyBorder="1" applyAlignment="1" applyProtection="1">
      <alignment horizontal="center"/>
    </xf>
    <xf numFmtId="0" fontId="51" fillId="0" borderId="13" xfId="3" applyNumberFormat="1" applyFont="1" applyFill="1" applyBorder="1" applyAlignment="1" applyProtection="1">
      <alignment horizontal="left"/>
    </xf>
    <xf numFmtId="44" fontId="51" fillId="0" borderId="13" xfId="2" applyFont="1" applyFill="1" applyBorder="1" applyAlignment="1" applyProtection="1">
      <alignment horizontal="right"/>
    </xf>
    <xf numFmtId="4" fontId="51" fillId="0" borderId="65" xfId="3" applyNumberFormat="1" applyFont="1" applyFill="1" applyBorder="1" applyAlignment="1" applyProtection="1">
      <alignment horizontal="left"/>
    </xf>
    <xf numFmtId="0" fontId="51" fillId="0" borderId="67" xfId="3" applyNumberFormat="1" applyFont="1" applyFill="1" applyBorder="1" applyAlignment="1" applyProtection="1">
      <alignment horizontal="center"/>
    </xf>
    <xf numFmtId="0" fontId="51" fillId="0" borderId="68" xfId="3" applyNumberFormat="1" applyFont="1" applyFill="1" applyBorder="1" applyAlignment="1" applyProtection="1"/>
    <xf numFmtId="0" fontId="51" fillId="0" borderId="69" xfId="3" applyNumberFormat="1" applyFont="1" applyFill="1" applyBorder="1" applyAlignment="1" applyProtection="1"/>
    <xf numFmtId="0" fontId="51" fillId="0" borderId="70" xfId="3" applyNumberFormat="1" applyFont="1" applyFill="1" applyBorder="1" applyAlignment="1" applyProtection="1"/>
    <xf numFmtId="0" fontId="51" fillId="0" borderId="67" xfId="3" applyNumberFormat="1" applyFont="1" applyFill="1" applyBorder="1" applyAlignment="1" applyProtection="1">
      <alignment horizontal="left"/>
    </xf>
    <xf numFmtId="44" fontId="51" fillId="0" borderId="67" xfId="2" applyFont="1" applyFill="1" applyBorder="1" applyAlignment="1" applyProtection="1">
      <alignment horizontal="right"/>
    </xf>
    <xf numFmtId="4" fontId="51" fillId="0" borderId="71" xfId="3" applyNumberFormat="1" applyFont="1" applyFill="1" applyBorder="1" applyAlignment="1" applyProtection="1">
      <alignment horizontal="left"/>
    </xf>
    <xf numFmtId="14" fontId="51" fillId="5" borderId="13" xfId="3" applyNumberFormat="1" applyFont="1" applyFill="1" applyBorder="1" applyAlignment="1" applyProtection="1">
      <alignment horizontal="center" vertical="center"/>
      <protection locked="0"/>
    </xf>
    <xf numFmtId="14" fontId="51" fillId="5" borderId="13" xfId="3" applyNumberFormat="1" applyFont="1" applyFill="1" applyBorder="1" applyAlignment="1" applyProtection="1">
      <alignment horizontal="center"/>
      <protection locked="0"/>
    </xf>
    <xf numFmtId="14" fontId="51" fillId="5" borderId="67" xfId="3" applyNumberFormat="1" applyFont="1" applyFill="1" applyBorder="1" applyAlignment="1" applyProtection="1">
      <alignment horizontal="center"/>
      <protection locked="0"/>
    </xf>
    <xf numFmtId="14" fontId="51" fillId="5" borderId="72" xfId="3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top" wrapText="1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Protection="1">
      <protection hidden="1"/>
    </xf>
    <xf numFmtId="0" fontId="7" fillId="2" borderId="0" xfId="0" applyFont="1" applyFill="1" applyProtection="1">
      <protection hidden="1"/>
    </xf>
    <xf numFmtId="0" fontId="7" fillId="2" borderId="0" xfId="0" applyFont="1" applyFill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7" fillId="3" borderId="0" xfId="0" applyFont="1" applyFill="1" applyProtection="1">
      <protection hidden="1"/>
    </xf>
    <xf numFmtId="0" fontId="0" fillId="0" borderId="0" xfId="0" applyFill="1" applyProtection="1">
      <protection hidden="1"/>
    </xf>
    <xf numFmtId="0" fontId="7" fillId="2" borderId="0" xfId="0" applyFont="1" applyFill="1" applyAlignment="1" applyProtection="1">
      <alignment wrapText="1"/>
      <protection hidden="1"/>
    </xf>
    <xf numFmtId="0" fontId="2" fillId="0" borderId="10" xfId="0" applyFont="1" applyFill="1" applyBorder="1" applyAlignment="1" applyProtection="1">
      <alignment vertical="center" wrapText="1"/>
      <protection hidden="1"/>
    </xf>
    <xf numFmtId="4" fontId="2" fillId="0" borderId="10" xfId="0" applyNumberFormat="1" applyFont="1" applyFill="1" applyBorder="1" applyAlignment="1" applyProtection="1">
      <alignment vertical="center"/>
      <protection hidden="1"/>
    </xf>
    <xf numFmtId="4" fontId="2" fillId="0" borderId="7" xfId="0" applyNumberFormat="1" applyFont="1" applyFill="1" applyBorder="1" applyAlignment="1" applyProtection="1">
      <alignment vertical="center"/>
      <protection hidden="1"/>
    </xf>
    <xf numFmtId="4" fontId="2" fillId="0" borderId="0" xfId="0" applyNumberFormat="1" applyFont="1" applyFill="1" applyBorder="1" applyAlignment="1" applyProtection="1">
      <alignment vertical="center"/>
      <protection hidden="1"/>
    </xf>
    <xf numFmtId="166" fontId="2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Protection="1">
      <protection hidden="1"/>
    </xf>
    <xf numFmtId="0" fontId="2" fillId="2" borderId="1" xfId="0" applyFont="1" applyFill="1" applyBorder="1" applyProtection="1">
      <protection hidden="1"/>
    </xf>
    <xf numFmtId="0" fontId="2" fillId="2" borderId="0" xfId="0" applyFont="1" applyFill="1" applyProtection="1">
      <protection hidden="1"/>
    </xf>
    <xf numFmtId="0" fontId="2" fillId="2" borderId="0" xfId="0" applyFont="1" applyFill="1" applyAlignment="1" applyProtection="1">
      <alignment vertical="top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vertical="top" wrapText="1"/>
      <protection hidden="1"/>
    </xf>
    <xf numFmtId="0" fontId="5" fillId="2" borderId="0" xfId="0" applyFont="1" applyFill="1" applyAlignment="1" applyProtection="1">
      <alignment horizontal="center" vertical="top" wrapText="1"/>
      <protection hidden="1"/>
    </xf>
    <xf numFmtId="0" fontId="0" fillId="2" borderId="0" xfId="0" applyFill="1" applyProtection="1">
      <protection hidden="1"/>
    </xf>
    <xf numFmtId="0" fontId="5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165" fontId="0" fillId="2" borderId="0" xfId="0" applyNumberFormat="1" applyFill="1" applyAlignment="1" applyProtection="1">
      <alignment horizontal="right"/>
      <protection hidden="1"/>
    </xf>
    <xf numFmtId="0" fontId="46" fillId="0" borderId="0" xfId="0" applyFont="1" applyProtection="1">
      <protection hidden="1"/>
    </xf>
    <xf numFmtId="0" fontId="47" fillId="0" borderId="0" xfId="0" applyFont="1" applyProtection="1">
      <protection hidden="1"/>
    </xf>
    <xf numFmtId="0" fontId="48" fillId="0" borderId="0" xfId="0" applyFont="1" applyAlignment="1" applyProtection="1">
      <alignment vertical="center"/>
      <protection hidden="1"/>
    </xf>
    <xf numFmtId="0" fontId="49" fillId="0" borderId="0" xfId="0" applyFont="1" applyAlignment="1" applyProtection="1">
      <alignment horizontal="centerContinuous"/>
      <protection hidden="1"/>
    </xf>
    <xf numFmtId="0" fontId="50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wrapText="1"/>
      <protection hidden="1"/>
    </xf>
    <xf numFmtId="0" fontId="40" fillId="0" borderId="0" xfId="0" applyFont="1" applyAlignment="1" applyProtection="1">
      <alignment horizontal="center" vertical="center"/>
      <protection hidden="1"/>
    </xf>
    <xf numFmtId="0" fontId="41" fillId="7" borderId="42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 applyProtection="1">
      <alignment horizontal="centerContinuous" vertical="center"/>
      <protection hidden="1"/>
    </xf>
    <xf numFmtId="0" fontId="0" fillId="0" borderId="0" xfId="0" applyAlignment="1" applyProtection="1">
      <alignment vertical="center"/>
      <protection hidden="1"/>
    </xf>
    <xf numFmtId="0" fontId="45" fillId="0" borderId="0" xfId="0" applyFont="1" applyAlignment="1" applyProtection="1">
      <alignment vertical="center" wrapText="1"/>
      <protection hidden="1"/>
    </xf>
    <xf numFmtId="0" fontId="42" fillId="0" borderId="0" xfId="0" applyFont="1" applyAlignment="1" applyProtection="1">
      <alignment horizontal="center" vertical="center"/>
      <protection hidden="1"/>
    </xf>
    <xf numFmtId="0" fontId="53" fillId="0" borderId="0" xfId="4" applyFont="1" applyAlignment="1" applyProtection="1">
      <alignment horizontal="center" vertical="center" wrapText="1" shrinkToFit="1"/>
      <protection hidden="1"/>
    </xf>
    <xf numFmtId="0" fontId="51" fillId="0" borderId="0" xfId="3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centerContinuous"/>
      <protection hidden="1"/>
    </xf>
    <xf numFmtId="0" fontId="41" fillId="7" borderId="54" xfId="0" applyFont="1" applyFill="1" applyBorder="1" applyProtection="1">
      <protection hidden="1"/>
    </xf>
    <xf numFmtId="0" fontId="42" fillId="7" borderId="54" xfId="0" applyFont="1" applyFill="1" applyBorder="1" applyProtection="1">
      <protection hidden="1"/>
    </xf>
    <xf numFmtId="1" fontId="51" fillId="0" borderId="56" xfId="3" applyNumberFormat="1" applyFont="1" applyFill="1" applyBorder="1" applyAlignment="1" applyProtection="1">
      <alignment horizontal="center" vertical="center"/>
      <protection hidden="1"/>
    </xf>
    <xf numFmtId="1" fontId="51" fillId="0" borderId="0" xfId="3" applyNumberFormat="1" applyFont="1" applyFill="1" applyBorder="1" applyAlignment="1" applyProtection="1">
      <alignment horizontal="center" vertical="center"/>
      <protection hidden="1"/>
    </xf>
    <xf numFmtId="0" fontId="41" fillId="7" borderId="57" xfId="0" applyFont="1" applyFill="1" applyBorder="1" applyProtection="1">
      <protection hidden="1"/>
    </xf>
    <xf numFmtId="0" fontId="42" fillId="7" borderId="57" xfId="0" applyFont="1" applyFill="1" applyBorder="1" applyProtection="1">
      <protection hidden="1"/>
    </xf>
    <xf numFmtId="0" fontId="51" fillId="0" borderId="0" xfId="3" applyNumberFormat="1" applyFont="1" applyFill="1" applyBorder="1" applyAlignment="1" applyProtection="1">
      <alignment vertical="center"/>
      <protection hidden="1"/>
    </xf>
    <xf numFmtId="1" fontId="51" fillId="0" borderId="59" xfId="3" applyNumberFormat="1" applyFont="1" applyFill="1" applyBorder="1" applyAlignment="1" applyProtection="1">
      <alignment horizontal="center" vertical="center"/>
      <protection hidden="1"/>
    </xf>
    <xf numFmtId="0" fontId="41" fillId="7" borderId="60" xfId="0" applyFont="1" applyFill="1" applyBorder="1" applyProtection="1">
      <protection hidden="1"/>
    </xf>
    <xf numFmtId="0" fontId="42" fillId="7" borderId="60" xfId="0" applyFont="1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0" fontId="41" fillId="7" borderId="54" xfId="0" applyFont="1" applyFill="1" applyBorder="1" applyAlignment="1" applyProtection="1">
      <alignment horizontal="center" vertical="center"/>
      <protection hidden="1"/>
    </xf>
    <xf numFmtId="0" fontId="62" fillId="7" borderId="54" xfId="0" applyFont="1" applyFill="1" applyBorder="1" applyAlignment="1" applyProtection="1">
      <alignment horizontal="center" vertical="center" wrapText="1"/>
      <protection hidden="1"/>
    </xf>
    <xf numFmtId="1" fontId="51" fillId="0" borderId="61" xfId="3" applyNumberFormat="1" applyFont="1" applyFill="1" applyBorder="1" applyAlignment="1" applyProtection="1">
      <alignment horizontal="center" vertical="center"/>
      <protection hidden="1"/>
    </xf>
    <xf numFmtId="1" fontId="51" fillId="0" borderId="64" xfId="3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wrapText="1"/>
      <protection hidden="1"/>
    </xf>
    <xf numFmtId="1" fontId="51" fillId="0" borderId="66" xfId="3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wrapText="1"/>
      <protection hidden="1"/>
    </xf>
    <xf numFmtId="0" fontId="53" fillId="0" borderId="0" xfId="4" applyFont="1" applyProtection="1">
      <protection hidden="1"/>
    </xf>
    <xf numFmtId="0" fontId="56" fillId="0" borderId="0" xfId="4" applyFont="1" applyAlignment="1" applyProtection="1">
      <alignment horizontal="right"/>
      <protection hidden="1"/>
    </xf>
    <xf numFmtId="44" fontId="56" fillId="9" borderId="46" xfId="2" applyFont="1" applyFill="1" applyBorder="1" applyAlignment="1" applyProtection="1">
      <alignment horizontal="right"/>
      <protection hidden="1"/>
    </xf>
    <xf numFmtId="0" fontId="0" fillId="3" borderId="0" xfId="0" applyFill="1" applyAlignment="1" applyProtection="1">
      <alignment horizontal="right"/>
      <protection hidden="1"/>
    </xf>
    <xf numFmtId="0" fontId="57" fillId="0" borderId="0" xfId="0" applyFont="1" applyProtection="1"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4" xfId="0" applyBorder="1" applyProtection="1">
      <protection hidden="1"/>
    </xf>
    <xf numFmtId="0" fontId="27" fillId="0" borderId="0" xfId="0" applyFont="1" applyProtection="1">
      <protection hidden="1"/>
    </xf>
    <xf numFmtId="0" fontId="60" fillId="2" borderId="0" xfId="4" applyFont="1" applyFill="1" applyProtection="1">
      <protection hidden="1"/>
    </xf>
    <xf numFmtId="0" fontId="0" fillId="5" borderId="17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/>
      <protection hidden="1"/>
    </xf>
    <xf numFmtId="44" fontId="40" fillId="0" borderId="42" xfId="0" applyNumberFormat="1" applyFont="1" applyBorder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left" vertical="top"/>
      <protection hidden="1"/>
    </xf>
    <xf numFmtId="0" fontId="40" fillId="0" borderId="0" xfId="0" applyFont="1" applyProtection="1">
      <protection hidden="1"/>
    </xf>
    <xf numFmtId="0" fontId="43" fillId="8" borderId="42" xfId="0" applyFont="1" applyFill="1" applyBorder="1" applyAlignment="1" applyProtection="1">
      <alignment vertical="center" wrapText="1"/>
      <protection hidden="1"/>
    </xf>
    <xf numFmtId="0" fontId="43" fillId="8" borderId="44" xfId="0" applyFont="1" applyFill="1" applyBorder="1" applyAlignment="1" applyProtection="1">
      <alignment vertical="center" wrapText="1"/>
      <protection hidden="1"/>
    </xf>
    <xf numFmtId="0" fontId="0" fillId="0" borderId="42" xfId="0" applyBorder="1" applyAlignment="1" applyProtection="1">
      <alignment horizontal="center" vertical="center"/>
      <protection hidden="1"/>
    </xf>
    <xf numFmtId="0" fontId="40" fillId="0" borderId="14" xfId="0" applyFont="1" applyBorder="1" applyAlignment="1" applyProtection="1">
      <alignment horizontal="left" vertical="center" wrapText="1"/>
      <protection hidden="1"/>
    </xf>
    <xf numFmtId="0" fontId="43" fillId="0" borderId="0" xfId="0" applyFont="1" applyFill="1" applyBorder="1" applyAlignment="1" applyProtection="1">
      <alignment vertical="center" wrapText="1"/>
      <protection hidden="1"/>
    </xf>
    <xf numFmtId="0" fontId="40" fillId="0" borderId="14" xfId="0" applyFont="1" applyBorder="1" applyAlignment="1" applyProtection="1">
      <alignment vertical="center"/>
      <protection hidden="1"/>
    </xf>
    <xf numFmtId="0" fontId="40" fillId="0" borderId="14" xfId="0" applyFont="1" applyBorder="1" applyAlignment="1" applyProtection="1">
      <alignment vertical="center" wrapText="1"/>
      <protection hidden="1"/>
    </xf>
    <xf numFmtId="0" fontId="38" fillId="0" borderId="14" xfId="0" applyFont="1" applyBorder="1" applyAlignment="1" applyProtection="1">
      <alignment horizontal="left" vertical="center" wrapText="1"/>
      <protection hidden="1"/>
    </xf>
    <xf numFmtId="0" fontId="40" fillId="0" borderId="46" xfId="0" applyFont="1" applyBorder="1" applyAlignment="1" applyProtection="1">
      <alignment horizontal="center" vertical="center"/>
      <protection hidden="1"/>
    </xf>
    <xf numFmtId="0" fontId="40" fillId="0" borderId="4" xfId="0" applyFont="1" applyBorder="1" applyAlignment="1" applyProtection="1">
      <alignment vertical="center"/>
      <protection hidden="1"/>
    </xf>
    <xf numFmtId="0" fontId="38" fillId="0" borderId="0" xfId="0" applyFont="1" applyAlignment="1" applyProtection="1">
      <alignment horizontal="right"/>
      <protection hidden="1"/>
    </xf>
    <xf numFmtId="0" fontId="41" fillId="0" borderId="0" xfId="0" applyFont="1" applyProtection="1">
      <protection hidden="1"/>
    </xf>
    <xf numFmtId="0" fontId="38" fillId="0" borderId="0" xfId="0" applyFont="1" applyAlignment="1" applyProtection="1">
      <alignment horizontal="center" vertical="center" wrapText="1"/>
      <protection hidden="1"/>
    </xf>
    <xf numFmtId="0" fontId="0" fillId="0" borderId="42" xfId="0" applyBorder="1" applyAlignment="1" applyProtection="1">
      <alignment vertical="center" wrapText="1"/>
      <protection hidden="1"/>
    </xf>
    <xf numFmtId="0" fontId="0" fillId="0" borderId="21" xfId="0" applyBorder="1" applyAlignment="1" applyProtection="1">
      <alignment vertical="center" wrapText="1"/>
      <protection hidden="1"/>
    </xf>
    <xf numFmtId="0" fontId="1" fillId="0" borderId="42" xfId="0" applyFont="1" applyBorder="1" applyAlignment="1" applyProtection="1">
      <alignment horizontal="center" vertical="center" wrapText="1"/>
      <protection hidden="1"/>
    </xf>
    <xf numFmtId="0" fontId="1" fillId="0" borderId="17" xfId="0" applyFont="1" applyBorder="1" applyAlignment="1" applyProtection="1">
      <alignment horizontal="center" vertical="center" wrapText="1"/>
      <protection hidden="1"/>
    </xf>
    <xf numFmtId="0" fontId="0" fillId="0" borderId="20" xfId="0" applyBorder="1" applyProtection="1">
      <protection hidden="1"/>
    </xf>
    <xf numFmtId="0" fontId="0" fillId="0" borderId="42" xfId="0" applyBorder="1" applyProtection="1">
      <protection hidden="1"/>
    </xf>
    <xf numFmtId="0" fontId="38" fillId="0" borderId="42" xfId="0" applyFont="1" applyFill="1" applyBorder="1" applyAlignment="1" applyProtection="1">
      <alignment horizontal="center" vertical="center"/>
      <protection hidden="1"/>
    </xf>
    <xf numFmtId="0" fontId="49" fillId="0" borderId="0" xfId="0" applyFont="1" applyAlignment="1">
      <alignment horizontal="center"/>
    </xf>
    <xf numFmtId="0" fontId="41" fillId="7" borderId="4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4" fontId="2" fillId="2" borderId="0" xfId="0" applyNumberFormat="1" applyFont="1" applyFill="1" applyAlignment="1">
      <alignment vertical="center"/>
    </xf>
    <xf numFmtId="0" fontId="55" fillId="0" borderId="0" xfId="0" applyFont="1" applyAlignment="1">
      <alignment horizontal="center"/>
    </xf>
    <xf numFmtId="0" fontId="41" fillId="7" borderId="44" xfId="0" applyFont="1" applyFill="1" applyBorder="1" applyAlignment="1">
      <alignment vertical="center"/>
    </xf>
    <xf numFmtId="0" fontId="41" fillId="7" borderId="14" xfId="0" applyFont="1" applyFill="1" applyBorder="1" applyAlignment="1">
      <alignment vertical="center"/>
    </xf>
    <xf numFmtId="0" fontId="41" fillId="7" borderId="47" xfId="0" applyFont="1" applyFill="1" applyBorder="1" applyAlignment="1">
      <alignment vertical="center"/>
    </xf>
    <xf numFmtId="0" fontId="52" fillId="0" borderId="0" xfId="0" applyFont="1" applyAlignment="1">
      <alignment horizontal="left" vertical="center"/>
    </xf>
    <xf numFmtId="49" fontId="51" fillId="0" borderId="62" xfId="3" applyNumberFormat="1" applyFont="1" applyFill="1" applyBorder="1" applyAlignment="1" applyProtection="1">
      <alignment horizontal="center" vertical="center"/>
      <protection locked="0"/>
    </xf>
    <xf numFmtId="15" fontId="51" fillId="0" borderId="13" xfId="3" applyNumberFormat="1" applyFont="1" applyFill="1" applyBorder="1" applyAlignment="1" applyProtection="1">
      <alignment horizontal="center" vertical="center"/>
      <protection locked="0"/>
    </xf>
    <xf numFmtId="4" fontId="51" fillId="0" borderId="63" xfId="3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center" wrapText="1"/>
    </xf>
    <xf numFmtId="0" fontId="59" fillId="0" borderId="0" xfId="0" applyFont="1" applyAlignment="1">
      <alignment wrapText="1"/>
    </xf>
    <xf numFmtId="0" fontId="2" fillId="2" borderId="0" xfId="0" applyFont="1" applyFill="1" applyAlignment="1" applyProtection="1">
      <alignment horizontal="center" vertical="top" wrapText="1"/>
      <protection hidden="1"/>
    </xf>
    <xf numFmtId="0" fontId="2" fillId="4" borderId="13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44" fontId="2" fillId="4" borderId="13" xfId="2" applyFont="1" applyFill="1" applyBorder="1" applyAlignment="1" applyProtection="1">
      <alignment horizontal="center" vertical="center"/>
      <protection locked="0"/>
    </xf>
    <xf numFmtId="4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/>
    </xf>
    <xf numFmtId="0" fontId="2" fillId="2" borderId="12" xfId="0" applyFont="1" applyFill="1" applyBorder="1" applyAlignment="1" applyProtection="1">
      <alignment horizontal="center" vertical="center" wrapText="1"/>
      <protection hidden="1"/>
    </xf>
    <xf numFmtId="0" fontId="2" fillId="2" borderId="11" xfId="0" applyFont="1" applyFill="1" applyBorder="1" applyAlignment="1" applyProtection="1">
      <alignment horizontal="center" vertical="center" wrapText="1"/>
      <protection hidden="1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8" xfId="0" applyFont="1" applyFill="1" applyBorder="1" applyAlignment="1" applyProtection="1">
      <alignment horizontal="center" vertical="center"/>
      <protection locked="0"/>
    </xf>
    <xf numFmtId="0" fontId="6" fillId="4" borderId="9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4" borderId="6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hidden="1"/>
    </xf>
    <xf numFmtId="0" fontId="2" fillId="2" borderId="13" xfId="0" applyFont="1" applyFill="1" applyBorder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wrapText="1"/>
      <protection hidden="1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44" fontId="2" fillId="4" borderId="13" xfId="2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hidden="1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/>
      <protection locked="0"/>
    </xf>
    <xf numFmtId="0" fontId="6" fillId="4" borderId="11" xfId="0" applyFont="1" applyFill="1" applyBorder="1" applyAlignment="1" applyProtection="1">
      <alignment horizontal="center" vertical="center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/>
      <protection hidden="1"/>
    </xf>
    <xf numFmtId="0" fontId="2" fillId="2" borderId="12" xfId="0" applyFont="1" applyFill="1" applyBorder="1" applyAlignment="1" applyProtection="1">
      <alignment horizontal="center" vertical="center"/>
      <protection hidden="1"/>
    </xf>
    <xf numFmtId="0" fontId="2" fillId="2" borderId="11" xfId="0" applyFont="1" applyFill="1" applyBorder="1" applyAlignment="1" applyProtection="1">
      <alignment horizontal="center" vertical="center"/>
      <protection hidden="1"/>
    </xf>
    <xf numFmtId="0" fontId="2" fillId="2" borderId="13" xfId="0" applyFont="1" applyFill="1" applyBorder="1" applyAlignment="1" applyProtection="1">
      <alignment horizontal="center" vertical="top"/>
      <protection hidden="1"/>
    </xf>
    <xf numFmtId="49" fontId="6" fillId="4" borderId="10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0" fontId="2" fillId="4" borderId="12" xfId="0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hidden="1"/>
    </xf>
    <xf numFmtId="0" fontId="12" fillId="4" borderId="0" xfId="0" applyFont="1" applyFill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0" fillId="2" borderId="0" xfId="0" applyNumberFormat="1" applyFill="1" applyAlignment="1">
      <alignment horizontal="center"/>
    </xf>
    <xf numFmtId="20" fontId="0" fillId="2" borderId="0" xfId="0" applyNumberFormat="1" applyFill="1" applyAlignment="1">
      <alignment horizontal="center"/>
    </xf>
    <xf numFmtId="0" fontId="1" fillId="2" borderId="0" xfId="0" applyFont="1" applyFill="1" applyAlignment="1">
      <alignment horizontal="left" wrapText="1"/>
    </xf>
    <xf numFmtId="0" fontId="2" fillId="2" borderId="8" xfId="0" applyFont="1" applyFill="1" applyBorder="1" applyAlignment="1" applyProtection="1">
      <alignment horizontal="center" vertical="top"/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 applyProtection="1">
      <alignment horizontal="center" vertical="center"/>
      <protection hidden="1"/>
    </xf>
    <xf numFmtId="0" fontId="2" fillId="4" borderId="8" xfId="0" applyFont="1" applyFill="1" applyBorder="1" applyAlignment="1" applyProtection="1">
      <alignment horizontal="center" vertical="top"/>
      <protection locked="0"/>
    </xf>
    <xf numFmtId="0" fontId="2" fillId="4" borderId="0" xfId="0" applyFont="1" applyFill="1" applyAlignment="1" applyProtection="1">
      <alignment horizontal="center" vertical="top" wrapText="1"/>
      <protection locked="0"/>
    </xf>
    <xf numFmtId="0" fontId="1" fillId="2" borderId="0" xfId="0" applyFont="1" applyFill="1" applyAlignment="1">
      <alignment horizontal="left"/>
    </xf>
    <xf numFmtId="0" fontId="4" fillId="2" borderId="13" xfId="0" applyFont="1" applyFill="1" applyBorder="1" applyAlignment="1" applyProtection="1">
      <alignment horizontal="center" vertical="center"/>
      <protection hidden="1"/>
    </xf>
    <xf numFmtId="0" fontId="4" fillId="2" borderId="10" xfId="0" applyFont="1" applyFill="1" applyBorder="1" applyAlignment="1" applyProtection="1">
      <alignment horizontal="center" vertical="center" wrapText="1"/>
      <protection hidden="1"/>
    </xf>
    <xf numFmtId="0" fontId="4" fillId="2" borderId="12" xfId="0" applyFont="1" applyFill="1" applyBorder="1" applyAlignment="1" applyProtection="1">
      <alignment horizontal="center" vertical="center" wrapText="1"/>
      <protection hidden="1"/>
    </xf>
    <xf numFmtId="0" fontId="4" fillId="2" borderId="11" xfId="0" applyFont="1" applyFill="1" applyBorder="1" applyAlignment="1" applyProtection="1">
      <alignment horizontal="center" vertical="center" wrapText="1"/>
      <protection hidden="1"/>
    </xf>
    <xf numFmtId="44" fontId="2" fillId="0" borderId="13" xfId="2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  <protection hidden="1"/>
    </xf>
    <xf numFmtId="0" fontId="4" fillId="2" borderId="12" xfId="0" applyFont="1" applyFill="1" applyBorder="1" applyAlignment="1" applyProtection="1">
      <alignment horizontal="center" vertical="center"/>
      <protection hidden="1"/>
    </xf>
    <xf numFmtId="0" fontId="4" fillId="2" borderId="11" xfId="0" applyFont="1" applyFill="1" applyBorder="1" applyAlignment="1" applyProtection="1">
      <alignment horizontal="center" vertical="center"/>
      <protection hidden="1"/>
    </xf>
    <xf numFmtId="4" fontId="2" fillId="2" borderId="12" xfId="0" applyNumberFormat="1" applyFont="1" applyFill="1" applyBorder="1" applyAlignment="1" applyProtection="1">
      <alignment horizontal="center" vertical="center"/>
      <protection hidden="1"/>
    </xf>
    <xf numFmtId="4" fontId="2" fillId="2" borderId="11" xfId="0" applyNumberFormat="1" applyFont="1" applyFill="1" applyBorder="1" applyAlignment="1" applyProtection="1">
      <alignment horizontal="center" vertical="center"/>
      <protection hidden="1"/>
    </xf>
    <xf numFmtId="4" fontId="2" fillId="2" borderId="7" xfId="0" applyNumberFormat="1" applyFont="1" applyFill="1" applyBorder="1" applyAlignment="1" applyProtection="1">
      <alignment horizontal="center" vertical="center"/>
      <protection hidden="1"/>
    </xf>
    <xf numFmtId="4" fontId="2" fillId="2" borderId="8" xfId="0" applyNumberFormat="1" applyFont="1" applyFill="1" applyBorder="1" applyAlignment="1" applyProtection="1">
      <alignment horizontal="center" vertical="center"/>
      <protection hidden="1"/>
    </xf>
    <xf numFmtId="4" fontId="2" fillId="2" borderId="9" xfId="0" applyNumberFormat="1" applyFont="1" applyFill="1" applyBorder="1" applyAlignment="1" applyProtection="1">
      <alignment horizontal="center" vertical="center"/>
      <protection hidden="1"/>
    </xf>
    <xf numFmtId="166" fontId="2" fillId="4" borderId="8" xfId="0" applyNumberFormat="1" applyFont="1" applyFill="1" applyBorder="1" applyAlignment="1" applyProtection="1">
      <alignment horizontal="center" vertical="center"/>
      <protection locked="0"/>
    </xf>
    <xf numFmtId="166" fontId="2" fillId="4" borderId="9" xfId="0" applyNumberFormat="1" applyFont="1" applyFill="1" applyBorder="1" applyAlignment="1" applyProtection="1">
      <alignment horizontal="center" vertical="center"/>
      <protection locked="0"/>
    </xf>
    <xf numFmtId="166" fontId="2" fillId="4" borderId="1" xfId="0" applyNumberFormat="1" applyFont="1" applyFill="1" applyBorder="1" applyAlignment="1" applyProtection="1">
      <alignment horizontal="center" vertical="center"/>
      <protection locked="0"/>
    </xf>
    <xf numFmtId="166" fontId="2" fillId="4" borderId="6" xfId="0" applyNumberFormat="1" applyFont="1" applyFill="1" applyBorder="1" applyAlignment="1" applyProtection="1">
      <alignment horizontal="center" vertical="center"/>
      <protection locked="0"/>
    </xf>
    <xf numFmtId="166" fontId="2" fillId="4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44" fontId="2" fillId="0" borderId="5" xfId="2" applyFont="1" applyFill="1" applyBorder="1" applyAlignment="1" applyProtection="1">
      <alignment horizontal="center" vertical="center" wrapText="1"/>
      <protection locked="0"/>
    </xf>
    <xf numFmtId="44" fontId="2" fillId="0" borderId="1" xfId="2" applyFont="1" applyFill="1" applyBorder="1" applyAlignment="1" applyProtection="1">
      <alignment horizontal="center" vertical="center" wrapText="1"/>
      <protection locked="0"/>
    </xf>
    <xf numFmtId="44" fontId="2" fillId="0" borderId="6" xfId="2" applyFont="1" applyFill="1" applyBorder="1" applyAlignment="1" applyProtection="1">
      <alignment horizontal="center" vertical="center" wrapText="1"/>
      <protection locked="0"/>
    </xf>
    <xf numFmtId="0" fontId="4" fillId="4" borderId="14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6" fillId="2" borderId="9" xfId="0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9" xfId="0" applyFont="1" applyFill="1" applyBorder="1" applyAlignment="1" applyProtection="1">
      <alignment horizontal="center" vertical="center" wrapText="1"/>
      <protection hidden="1"/>
    </xf>
    <xf numFmtId="0" fontId="6" fillId="2" borderId="5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horizontal="left" vertical="center" wrapText="1"/>
      <protection locked="0"/>
    </xf>
    <xf numFmtId="0" fontId="2" fillId="4" borderId="9" xfId="0" applyFont="1" applyFill="1" applyBorder="1" applyAlignment="1" applyProtection="1">
      <alignment horizontal="left" vertical="center" wrapText="1"/>
      <protection locked="0"/>
    </xf>
    <xf numFmtId="0" fontId="2" fillId="4" borderId="5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14" xfId="0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Alignment="1" applyProtection="1">
      <alignment horizontal="center" vertical="center" wrapText="1"/>
      <protection hidden="1"/>
    </xf>
    <xf numFmtId="0" fontId="6" fillId="0" borderId="7" xfId="0" applyFont="1" applyFill="1" applyBorder="1" applyAlignment="1" applyProtection="1">
      <alignment horizontal="center" vertical="center"/>
      <protection hidden="1"/>
    </xf>
    <xf numFmtId="0" fontId="6" fillId="0" borderId="8" xfId="0" applyFont="1" applyFill="1" applyBorder="1" applyAlignment="1" applyProtection="1">
      <alignment horizontal="center" vertical="center"/>
      <protection hidden="1"/>
    </xf>
    <xf numFmtId="0" fontId="6" fillId="0" borderId="9" xfId="0" applyFont="1" applyFill="1" applyBorder="1" applyAlignment="1" applyProtection="1">
      <alignment horizontal="center" vertical="center"/>
      <protection hidden="1"/>
    </xf>
    <xf numFmtId="0" fontId="6" fillId="0" borderId="5" xfId="0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vertical="center"/>
      <protection hidden="1"/>
    </xf>
    <xf numFmtId="0" fontId="6" fillId="0" borderId="6" xfId="0" applyFont="1" applyFill="1" applyBorder="1" applyAlignment="1" applyProtection="1">
      <alignment horizontal="center" vertical="center"/>
      <protection hidden="1"/>
    </xf>
    <xf numFmtId="0" fontId="6" fillId="0" borderId="13" xfId="0" applyFont="1" applyFill="1" applyBorder="1" applyAlignment="1" applyProtection="1">
      <alignment horizontal="center" vertical="center" wrapText="1"/>
      <protection hidden="1"/>
    </xf>
    <xf numFmtId="0" fontId="6" fillId="0" borderId="13" xfId="0" applyFont="1" applyFill="1" applyBorder="1" applyAlignment="1" applyProtection="1">
      <alignment horizontal="center" vertical="center"/>
      <protection hidden="1"/>
    </xf>
    <xf numFmtId="0" fontId="2" fillId="0" borderId="13" xfId="0" applyFont="1" applyFill="1" applyBorder="1" applyAlignment="1" applyProtection="1">
      <alignment horizontal="center" vertical="center" wrapText="1"/>
      <protection hidden="1"/>
    </xf>
    <xf numFmtId="0" fontId="2" fillId="0" borderId="7" xfId="0" applyFont="1" applyFill="1" applyBorder="1" applyAlignment="1" applyProtection="1">
      <alignment horizontal="center" vertical="center" wrapText="1"/>
      <protection hidden="1"/>
    </xf>
    <xf numFmtId="0" fontId="2" fillId="0" borderId="8" xfId="0" applyFont="1" applyFill="1" applyBorder="1" applyAlignment="1" applyProtection="1">
      <alignment horizontal="center" vertical="center" wrapText="1"/>
      <protection hidden="1"/>
    </xf>
    <xf numFmtId="0" fontId="2" fillId="0" borderId="9" xfId="0" applyFont="1" applyFill="1" applyBorder="1" applyAlignment="1" applyProtection="1">
      <alignment horizontal="center" vertical="center" wrapText="1"/>
      <protection hidden="1"/>
    </xf>
    <xf numFmtId="0" fontId="2" fillId="0" borderId="5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2" fillId="0" borderId="6" xfId="0" applyFont="1" applyFill="1" applyBorder="1" applyAlignment="1" applyProtection="1">
      <alignment horizontal="center" vertical="center" wrapText="1"/>
      <protection hidden="1"/>
    </xf>
    <xf numFmtId="0" fontId="2" fillId="0" borderId="13" xfId="0" applyFont="1" applyFill="1" applyBorder="1" applyAlignment="1" applyProtection="1">
      <alignment horizontal="center" vertical="center"/>
      <protection hidden="1"/>
    </xf>
    <xf numFmtId="0" fontId="2" fillId="0" borderId="13" xfId="0" applyFont="1" applyFill="1" applyBorder="1" applyAlignment="1" applyProtection="1">
      <alignment horizontal="center" vertical="top" wrapText="1"/>
      <protection hidden="1"/>
    </xf>
    <xf numFmtId="49" fontId="2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0" fillId="2" borderId="10" xfId="0" applyFont="1" applyFill="1" applyBorder="1" applyAlignment="1" applyProtection="1">
      <alignment horizontal="center" vertical="center"/>
      <protection hidden="1"/>
    </xf>
    <xf numFmtId="0" fontId="0" fillId="2" borderId="12" xfId="0" applyFont="1" applyFill="1" applyBorder="1" applyAlignment="1" applyProtection="1">
      <alignment horizontal="center" vertical="center"/>
      <protection hidden="1"/>
    </xf>
    <xf numFmtId="0" fontId="0" fillId="2" borderId="11" xfId="0" applyFont="1" applyFill="1" applyBorder="1" applyAlignment="1" applyProtection="1">
      <alignment horizontal="center" vertical="center"/>
      <protection hidden="1"/>
    </xf>
    <xf numFmtId="165" fontId="24" fillId="2" borderId="0" xfId="0" applyNumberFormat="1" applyFont="1" applyFill="1" applyAlignment="1" applyProtection="1">
      <alignment horizontal="center"/>
      <protection hidden="1"/>
    </xf>
    <xf numFmtId="20" fontId="24" fillId="2" borderId="0" xfId="0" applyNumberFormat="1" applyFont="1" applyFill="1" applyAlignment="1" applyProtection="1">
      <alignment horizontal="center"/>
      <protection hidden="1"/>
    </xf>
    <xf numFmtId="166" fontId="2" fillId="5" borderId="13" xfId="0" applyNumberFormat="1" applyFont="1" applyFill="1" applyBorder="1" applyAlignment="1" applyProtection="1">
      <alignment horizontal="center" vertical="center" wrapText="1"/>
      <protection locked="0" hidden="1"/>
    </xf>
    <xf numFmtId="0" fontId="26" fillId="5" borderId="10" xfId="1" applyFill="1" applyBorder="1" applyAlignment="1" applyProtection="1">
      <alignment horizontal="center" vertical="center" wrapText="1"/>
      <protection locked="0"/>
    </xf>
    <xf numFmtId="0" fontId="25" fillId="5" borderId="12" xfId="1" applyFont="1" applyFill="1" applyBorder="1" applyAlignment="1" applyProtection="1">
      <alignment horizontal="center" vertical="center" wrapText="1"/>
      <protection locked="0"/>
    </xf>
    <xf numFmtId="0" fontId="25" fillId="5" borderId="11" xfId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left" vertical="top" wrapText="1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0" borderId="7" xfId="0" applyFont="1" applyFill="1" applyBorder="1" applyAlignment="1" applyProtection="1">
      <alignment horizontal="center" vertical="center"/>
      <protection hidden="1"/>
    </xf>
    <xf numFmtId="0" fontId="2" fillId="0" borderId="8" xfId="0" applyFont="1" applyFill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horizontal="center" vertical="center"/>
      <protection hidden="1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2" fillId="0" borderId="5" xfId="0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6" xfId="0" applyFont="1" applyFill="1" applyBorder="1" applyAlignment="1" applyProtection="1">
      <alignment horizontal="center" vertical="center"/>
      <protection hidden="1"/>
    </xf>
    <xf numFmtId="0" fontId="2" fillId="0" borderId="10" xfId="0" applyFont="1" applyFill="1" applyBorder="1" applyAlignment="1" applyProtection="1">
      <alignment horizontal="center" vertical="center"/>
      <protection hidden="1"/>
    </xf>
    <xf numFmtId="0" fontId="2" fillId="0" borderId="12" xfId="0" applyFont="1" applyFill="1" applyBorder="1" applyAlignment="1" applyProtection="1">
      <alignment horizontal="center" vertical="center"/>
      <protection hidden="1"/>
    </xf>
    <xf numFmtId="0" fontId="2" fillId="0" borderId="12" xfId="0" applyFont="1" applyFill="1" applyBorder="1" applyAlignment="1" applyProtection="1">
      <alignment horizontal="center" vertical="center" wrapText="1"/>
      <protection hidden="1"/>
    </xf>
    <xf numFmtId="0" fontId="2" fillId="0" borderId="11" xfId="0" applyFont="1" applyFill="1" applyBorder="1" applyAlignment="1" applyProtection="1">
      <alignment horizontal="center" vertical="center" wrapText="1"/>
      <protection hidden="1"/>
    </xf>
    <xf numFmtId="0" fontId="2" fillId="0" borderId="13" xfId="2" applyNumberFormat="1" applyFont="1" applyFill="1" applyBorder="1" applyAlignment="1" applyProtection="1">
      <alignment horizontal="center" vertical="center" wrapText="1"/>
      <protection hidden="1"/>
    </xf>
    <xf numFmtId="4" fontId="2" fillId="0" borderId="12" xfId="0" applyNumberFormat="1" applyFont="1" applyFill="1" applyBorder="1" applyAlignment="1" applyProtection="1">
      <alignment horizontal="center" vertical="center"/>
      <protection hidden="1"/>
    </xf>
    <xf numFmtId="4" fontId="2" fillId="0" borderId="11" xfId="0" applyNumberFormat="1" applyFont="1" applyFill="1" applyBorder="1" applyAlignment="1" applyProtection="1">
      <alignment horizontal="center" vertical="center"/>
      <protection hidden="1"/>
    </xf>
    <xf numFmtId="4" fontId="2" fillId="0" borderId="7" xfId="0" applyNumberFormat="1" applyFont="1" applyFill="1" applyBorder="1" applyAlignment="1" applyProtection="1">
      <alignment horizontal="center" vertical="center"/>
      <protection hidden="1"/>
    </xf>
    <xf numFmtId="4" fontId="2" fillId="0" borderId="8" xfId="0" applyNumberFormat="1" applyFont="1" applyFill="1" applyBorder="1" applyAlignment="1" applyProtection="1">
      <alignment horizontal="center" vertical="center"/>
      <protection hidden="1"/>
    </xf>
    <xf numFmtId="4" fontId="2" fillId="0" borderId="9" xfId="0" applyNumberFormat="1" applyFont="1" applyFill="1" applyBorder="1" applyAlignment="1" applyProtection="1">
      <alignment horizontal="center" vertical="center"/>
      <protection hidden="1"/>
    </xf>
    <xf numFmtId="166" fontId="2" fillId="0" borderId="8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8" xfId="0" applyNumberFormat="1" applyFont="1" applyFill="1" applyBorder="1" applyAlignment="1" applyProtection="1">
      <alignment horizontal="center" vertical="center"/>
      <protection hidden="1"/>
    </xf>
    <xf numFmtId="166" fontId="2" fillId="0" borderId="9" xfId="0" applyNumberFormat="1" applyFont="1" applyFill="1" applyBorder="1" applyAlignment="1" applyProtection="1">
      <alignment horizontal="center" vertical="center"/>
      <protection hidden="1"/>
    </xf>
    <xf numFmtId="166" fontId="2" fillId="0" borderId="1" xfId="0" applyNumberFormat="1" applyFont="1" applyFill="1" applyBorder="1" applyAlignment="1" applyProtection="1">
      <alignment horizontal="center" vertical="center"/>
      <protection hidden="1"/>
    </xf>
    <xf numFmtId="166" fontId="2" fillId="0" borderId="6" xfId="0" applyNumberFormat="1" applyFont="1" applyFill="1" applyBorder="1" applyAlignment="1" applyProtection="1">
      <alignment horizontal="center" vertical="center"/>
      <protection hidden="1"/>
    </xf>
    <xf numFmtId="166" fontId="2" fillId="0" borderId="13" xfId="0" applyNumberFormat="1" applyFont="1" applyFill="1" applyBorder="1" applyAlignment="1" applyProtection="1">
      <alignment horizontal="center" vertical="center"/>
      <protection hidden="1"/>
    </xf>
    <xf numFmtId="0" fontId="2" fillId="0" borderId="11" xfId="0" applyFont="1" applyFill="1" applyBorder="1" applyAlignment="1" applyProtection="1">
      <alignment horizontal="center" vertical="center"/>
      <protection hidden="1"/>
    </xf>
    <xf numFmtId="0" fontId="4" fillId="0" borderId="13" xfId="0" applyFont="1" applyFill="1" applyBorder="1" applyAlignment="1" applyProtection="1">
      <alignment horizontal="center" vertical="center"/>
      <protection hidden="1"/>
    </xf>
    <xf numFmtId="0" fontId="4" fillId="0" borderId="13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/>
      <protection hidden="1"/>
    </xf>
    <xf numFmtId="0" fontId="4" fillId="0" borderId="12" xfId="0" applyFont="1" applyFill="1" applyBorder="1" applyAlignment="1" applyProtection="1">
      <alignment horizontal="center" vertical="center"/>
      <protection hidden="1"/>
    </xf>
    <xf numFmtId="0" fontId="4" fillId="0" borderId="11" xfId="0" applyFont="1" applyFill="1" applyBorder="1" applyAlignment="1" applyProtection="1">
      <alignment horizontal="center" vertical="center"/>
      <protection hidden="1"/>
    </xf>
    <xf numFmtId="0" fontId="2" fillId="2" borderId="10" xfId="2" applyNumberFormat="1" applyFont="1" applyFill="1" applyBorder="1" applyAlignment="1" applyProtection="1">
      <alignment horizontal="center" vertical="center" wrapText="1"/>
      <protection hidden="1"/>
    </xf>
    <xf numFmtId="0" fontId="2" fillId="2" borderId="12" xfId="2" applyNumberFormat="1" applyFont="1" applyFill="1" applyBorder="1" applyAlignment="1" applyProtection="1">
      <alignment horizontal="center" vertical="center" wrapText="1"/>
      <protection hidden="1"/>
    </xf>
    <xf numFmtId="0" fontId="2" fillId="2" borderId="11" xfId="2" applyNumberFormat="1" applyFont="1" applyFill="1" applyBorder="1" applyAlignment="1" applyProtection="1">
      <alignment horizontal="center" vertical="center" wrapText="1"/>
      <protection hidden="1"/>
    </xf>
    <xf numFmtId="44" fontId="2" fillId="0" borderId="10" xfId="2" applyFont="1" applyFill="1" applyBorder="1" applyAlignment="1" applyProtection="1">
      <alignment horizontal="center" vertical="center"/>
      <protection hidden="1"/>
    </xf>
    <xf numFmtId="44" fontId="2" fillId="0" borderId="12" xfId="2" applyFont="1" applyFill="1" applyBorder="1" applyAlignment="1" applyProtection="1">
      <alignment horizontal="center" vertical="center"/>
      <protection hidden="1"/>
    </xf>
    <xf numFmtId="44" fontId="2" fillId="0" borderId="11" xfId="2" applyFont="1" applyFill="1" applyBorder="1" applyAlignment="1" applyProtection="1">
      <alignment horizontal="center" vertical="center"/>
      <protection hidden="1"/>
    </xf>
    <xf numFmtId="44" fontId="2" fillId="0" borderId="13" xfId="2" applyFont="1" applyFill="1" applyBorder="1" applyAlignment="1" applyProtection="1">
      <alignment horizontal="center" vertical="center"/>
      <protection hidden="1"/>
    </xf>
    <xf numFmtId="0" fontId="2" fillId="2" borderId="13" xfId="2" applyNumberFormat="1" applyFont="1" applyFill="1" applyBorder="1" applyAlignment="1" applyProtection="1">
      <alignment horizontal="center" vertical="center"/>
      <protection hidden="1"/>
    </xf>
    <xf numFmtId="0" fontId="2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48" fillId="0" borderId="0" xfId="0" applyFont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horizontal="center" vertical="center"/>
      <protection hidden="1"/>
    </xf>
    <xf numFmtId="0" fontId="42" fillId="7" borderId="44" xfId="0" applyFont="1" applyFill="1" applyBorder="1" applyAlignment="1" applyProtection="1">
      <alignment horizontal="center" vertical="center"/>
      <protection hidden="1"/>
    </xf>
    <xf numFmtId="0" fontId="42" fillId="7" borderId="14" xfId="0" applyFont="1" applyFill="1" applyBorder="1" applyAlignment="1" applyProtection="1">
      <alignment horizontal="center" vertical="center"/>
      <protection hidden="1"/>
    </xf>
    <xf numFmtId="0" fontId="42" fillId="7" borderId="47" xfId="0" applyFont="1" applyFill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center" vertical="center"/>
      <protection hidden="1"/>
    </xf>
    <xf numFmtId="0" fontId="40" fillId="0" borderId="14" xfId="0" applyFont="1" applyBorder="1" applyAlignment="1" applyProtection="1">
      <alignment horizontal="center" vertical="center"/>
      <protection hidden="1"/>
    </xf>
    <xf numFmtId="0" fontId="40" fillId="0" borderId="47" xfId="0" applyFont="1" applyBorder="1" applyAlignment="1" applyProtection="1">
      <alignment horizontal="center" vertical="center"/>
      <protection hidden="1"/>
    </xf>
    <xf numFmtId="0" fontId="51" fillId="0" borderId="14" xfId="3" applyNumberFormat="1" applyFont="1" applyFill="1" applyBorder="1" applyAlignment="1" applyProtection="1">
      <alignment horizontal="center" vertical="center"/>
      <protection hidden="1"/>
    </xf>
    <xf numFmtId="0" fontId="51" fillId="0" borderId="47" xfId="3" applyNumberFormat="1" applyFont="1" applyFill="1" applyBorder="1" applyAlignment="1" applyProtection="1">
      <alignment horizontal="center" vertical="center"/>
      <protection hidden="1"/>
    </xf>
    <xf numFmtId="0" fontId="41" fillId="7" borderId="61" xfId="0" applyFont="1" applyFill="1" applyBorder="1" applyAlignment="1" applyProtection="1">
      <alignment horizontal="left"/>
      <protection hidden="1"/>
    </xf>
    <xf numFmtId="0" fontId="41" fillId="7" borderId="63" xfId="0" applyFont="1" applyFill="1" applyBorder="1" applyAlignment="1" applyProtection="1">
      <alignment horizontal="left"/>
      <protection hidden="1"/>
    </xf>
    <xf numFmtId="0" fontId="0" fillId="0" borderId="52" xfId="0" applyBorder="1" applyAlignment="1" applyProtection="1">
      <alignment horizontal="center"/>
      <protection hidden="1"/>
    </xf>
    <xf numFmtId="0" fontId="0" fillId="0" borderId="53" xfId="0" applyBorder="1" applyAlignment="1" applyProtection="1">
      <alignment horizontal="center"/>
      <protection hidden="1"/>
    </xf>
    <xf numFmtId="0" fontId="41" fillId="7" borderId="64" xfId="0" applyFont="1" applyFill="1" applyBorder="1" applyAlignment="1" applyProtection="1">
      <alignment horizontal="left"/>
      <protection hidden="1"/>
    </xf>
    <xf numFmtId="0" fontId="41" fillId="7" borderId="65" xfId="0" applyFont="1" applyFill="1" applyBorder="1" applyAlignment="1" applyProtection="1">
      <alignment horizontal="left"/>
      <protection hidden="1"/>
    </xf>
    <xf numFmtId="0" fontId="40" fillId="0" borderId="64" xfId="0" applyFont="1" applyBorder="1" applyAlignment="1" applyProtection="1">
      <alignment horizontal="center" vertical="center"/>
      <protection hidden="1"/>
    </xf>
    <xf numFmtId="0" fontId="40" fillId="0" borderId="65" xfId="0" applyFont="1" applyBorder="1" applyAlignment="1" applyProtection="1">
      <alignment horizontal="center" vertical="center"/>
      <protection hidden="1"/>
    </xf>
    <xf numFmtId="44" fontId="40" fillId="0" borderId="24" xfId="0" applyNumberFormat="1" applyFont="1" applyBorder="1" applyAlignment="1" applyProtection="1">
      <alignment horizontal="center" vertical="center"/>
      <protection hidden="1"/>
    </xf>
    <xf numFmtId="44" fontId="40" fillId="0" borderId="63" xfId="0" applyNumberFormat="1" applyFont="1" applyBorder="1" applyAlignment="1" applyProtection="1">
      <alignment horizontal="center" vertical="center"/>
      <protection hidden="1"/>
    </xf>
    <xf numFmtId="44" fontId="40" fillId="9" borderId="11" xfId="0" applyNumberFormat="1" applyFont="1" applyFill="1" applyBorder="1" applyAlignment="1" applyProtection="1">
      <alignment horizontal="center" vertical="center"/>
      <protection hidden="1"/>
    </xf>
    <xf numFmtId="44" fontId="40" fillId="9" borderId="65" xfId="0" applyNumberFormat="1" applyFont="1" applyFill="1" applyBorder="1" applyAlignment="1" applyProtection="1">
      <alignment horizontal="center" vertical="center"/>
      <protection hidden="1"/>
    </xf>
    <xf numFmtId="0" fontId="41" fillId="7" borderId="66" xfId="0" applyFont="1" applyFill="1" applyBorder="1" applyAlignment="1" applyProtection="1">
      <alignment horizontal="left"/>
      <protection hidden="1"/>
    </xf>
    <xf numFmtId="0" fontId="41" fillId="7" borderId="71" xfId="0" applyFont="1" applyFill="1" applyBorder="1" applyAlignment="1" applyProtection="1">
      <alignment horizontal="left"/>
      <protection hidden="1"/>
    </xf>
    <xf numFmtId="0" fontId="40" fillId="0" borderId="58" xfId="0" applyFont="1" applyBorder="1" applyAlignment="1" applyProtection="1">
      <alignment horizontal="center" vertical="center"/>
      <protection hidden="1"/>
    </xf>
    <xf numFmtId="0" fontId="40" fillId="0" borderId="59" xfId="0" applyFont="1" applyBorder="1" applyAlignment="1" applyProtection="1">
      <alignment horizontal="center" vertical="center"/>
      <protection hidden="1"/>
    </xf>
    <xf numFmtId="44" fontId="54" fillId="0" borderId="70" xfId="0" applyNumberFormat="1" applyFont="1" applyBorder="1" applyAlignment="1" applyProtection="1">
      <alignment horizontal="center" vertical="center"/>
      <protection hidden="1"/>
    </xf>
    <xf numFmtId="44" fontId="54" fillId="0" borderId="71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wrapText="1"/>
      <protection hidden="1"/>
    </xf>
    <xf numFmtId="0" fontId="41" fillId="7" borderId="44" xfId="0" applyFont="1" applyFill="1" applyBorder="1" applyAlignment="1" applyProtection="1">
      <alignment horizontal="center" vertical="center"/>
      <protection hidden="1"/>
    </xf>
    <xf numFmtId="0" fontId="41" fillId="7" borderId="14" xfId="0" applyFont="1" applyFill="1" applyBorder="1" applyAlignment="1" applyProtection="1">
      <alignment horizontal="center" vertical="center"/>
      <protection hidden="1"/>
    </xf>
    <xf numFmtId="0" fontId="41" fillId="7" borderId="47" xfId="0" applyFont="1" applyFill="1" applyBorder="1" applyAlignment="1" applyProtection="1">
      <alignment horizontal="center" vertical="center"/>
      <protection hidden="1"/>
    </xf>
    <xf numFmtId="1" fontId="51" fillId="5" borderId="13" xfId="3" applyNumberFormat="1" applyFont="1" applyFill="1" applyBorder="1" applyAlignment="1" applyProtection="1">
      <alignment horizontal="center" vertical="center"/>
      <protection locked="0"/>
    </xf>
    <xf numFmtId="49" fontId="51" fillId="5" borderId="22" xfId="3" applyNumberFormat="1" applyFont="1" applyFill="1" applyBorder="1" applyAlignment="1" applyProtection="1">
      <alignment horizontal="left" vertical="center"/>
      <protection locked="0"/>
    </xf>
    <xf numFmtId="49" fontId="51" fillId="5" borderId="24" xfId="3" applyNumberFormat="1" applyFont="1" applyFill="1" applyBorder="1" applyAlignment="1" applyProtection="1">
      <alignment horizontal="left" vertical="center"/>
      <protection locked="0"/>
    </xf>
    <xf numFmtId="49" fontId="51" fillId="5" borderId="10" xfId="3" applyNumberFormat="1" applyFont="1" applyFill="1" applyBorder="1" applyAlignment="1" applyProtection="1">
      <alignment horizontal="left" vertical="center"/>
      <protection locked="0"/>
    </xf>
    <xf numFmtId="49" fontId="51" fillId="5" borderId="11" xfId="3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 wrapText="1"/>
      <protection hidden="1"/>
    </xf>
    <xf numFmtId="0" fontId="59" fillId="0" borderId="0" xfId="0" applyFont="1" applyAlignment="1" applyProtection="1">
      <alignment horizontal="center" wrapText="1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51" fillId="5" borderId="68" xfId="3" applyNumberFormat="1" applyFont="1" applyFill="1" applyBorder="1" applyAlignment="1" applyProtection="1">
      <alignment horizontal="center"/>
      <protection locked="0"/>
    </xf>
    <xf numFmtId="0" fontId="51" fillId="5" borderId="69" xfId="3" applyNumberFormat="1" applyFont="1" applyFill="1" applyBorder="1" applyAlignment="1" applyProtection="1">
      <alignment horizontal="center"/>
      <protection locked="0"/>
    </xf>
    <xf numFmtId="0" fontId="51" fillId="5" borderId="70" xfId="3" applyNumberFormat="1" applyFont="1" applyFill="1" applyBorder="1" applyAlignment="1" applyProtection="1">
      <alignment horizontal="center"/>
      <protection locked="0"/>
    </xf>
    <xf numFmtId="49" fontId="51" fillId="5" borderId="68" xfId="3" applyNumberFormat="1" applyFont="1" applyFill="1" applyBorder="1" applyAlignment="1" applyProtection="1">
      <alignment horizontal="left" vertical="center"/>
      <protection locked="0"/>
    </xf>
    <xf numFmtId="49" fontId="51" fillId="5" borderId="70" xfId="3" applyNumberFormat="1" applyFont="1" applyFill="1" applyBorder="1" applyAlignment="1" applyProtection="1">
      <alignment horizontal="left" vertical="center"/>
      <protection locked="0"/>
    </xf>
    <xf numFmtId="0" fontId="17" fillId="0" borderId="15" xfId="0" applyFont="1" applyBorder="1" applyAlignment="1" applyProtection="1">
      <alignment horizontal="center" vertical="top" wrapText="1"/>
      <protection hidden="1"/>
    </xf>
    <xf numFmtId="0" fontId="17" fillId="0" borderId="17" xfId="0" applyFont="1" applyBorder="1" applyAlignment="1" applyProtection="1">
      <alignment horizontal="center" vertical="top" wrapText="1"/>
      <protection hidden="1"/>
    </xf>
    <xf numFmtId="0" fontId="17" fillId="0" borderId="4" xfId="0" applyFont="1" applyBorder="1" applyAlignment="1" applyProtection="1">
      <alignment horizontal="center" vertical="top" wrapText="1"/>
      <protection hidden="1"/>
    </xf>
    <xf numFmtId="0" fontId="17" fillId="0" borderId="21" xfId="0" applyFont="1" applyBorder="1" applyAlignment="1" applyProtection="1">
      <alignment horizontal="center" vertical="top" wrapText="1"/>
      <protection hidden="1"/>
    </xf>
    <xf numFmtId="44" fontId="20" fillId="0" borderId="16" xfId="2" applyFont="1" applyBorder="1" applyAlignment="1" applyProtection="1">
      <alignment horizontal="center" vertical="center" wrapText="1"/>
      <protection hidden="1"/>
    </xf>
    <xf numFmtId="44" fontId="20" fillId="0" borderId="15" xfId="2" applyFont="1" applyBorder="1" applyAlignment="1" applyProtection="1">
      <alignment horizontal="center" vertical="center" wrapText="1"/>
      <protection hidden="1"/>
    </xf>
    <xf numFmtId="44" fontId="20" fillId="0" borderId="17" xfId="2" applyFont="1" applyBorder="1" applyAlignment="1" applyProtection="1">
      <alignment horizontal="center" vertical="center" wrapText="1"/>
      <protection hidden="1"/>
    </xf>
    <xf numFmtId="44" fontId="20" fillId="0" borderId="18" xfId="2" applyFont="1" applyBorder="1" applyAlignment="1" applyProtection="1">
      <alignment horizontal="center" vertical="center" wrapText="1"/>
      <protection hidden="1"/>
    </xf>
    <xf numFmtId="44" fontId="20" fillId="0" borderId="0" xfId="2" applyFont="1" applyBorder="1" applyAlignment="1" applyProtection="1">
      <alignment horizontal="center" vertical="center" wrapText="1"/>
      <protection hidden="1"/>
    </xf>
    <xf numFmtId="44" fontId="20" fillId="0" borderId="19" xfId="2" applyFont="1" applyBorder="1" applyAlignment="1" applyProtection="1">
      <alignment horizontal="center" vertical="center" wrapText="1"/>
      <protection hidden="1"/>
    </xf>
    <xf numFmtId="44" fontId="20" fillId="0" borderId="20" xfId="2" applyFont="1" applyBorder="1" applyAlignment="1" applyProtection="1">
      <alignment horizontal="center" vertical="center" wrapText="1"/>
      <protection hidden="1"/>
    </xf>
    <xf numFmtId="44" fontId="20" fillId="0" borderId="4" xfId="2" applyFont="1" applyBorder="1" applyAlignment="1" applyProtection="1">
      <alignment horizontal="center" vertical="center" wrapText="1"/>
      <protection hidden="1"/>
    </xf>
    <xf numFmtId="44" fontId="20" fillId="0" borderId="21" xfId="2" applyFont="1" applyBorder="1" applyAlignment="1" applyProtection="1">
      <alignment horizontal="center" vertical="center" wrapText="1"/>
      <protection hidden="1"/>
    </xf>
    <xf numFmtId="0" fontId="18" fillId="0" borderId="4" xfId="0" applyFont="1" applyBorder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" vertical="center" wrapText="1"/>
      <protection hidden="1"/>
    </xf>
    <xf numFmtId="44" fontId="18" fillId="0" borderId="4" xfId="0" applyNumberFormat="1" applyFont="1" applyBorder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left" vertical="justify"/>
      <protection hidden="1"/>
    </xf>
    <xf numFmtId="0" fontId="18" fillId="0" borderId="0" xfId="0" applyFont="1" applyAlignment="1" applyProtection="1">
      <alignment horizontal="justify" vertical="justify"/>
      <protection hidden="1"/>
    </xf>
    <xf numFmtId="0" fontId="23" fillId="0" borderId="0" xfId="0" applyFont="1" applyAlignment="1" applyProtection="1">
      <alignment horizontal="center" vertical="center" wrapText="1"/>
      <protection hidden="1"/>
    </xf>
    <xf numFmtId="0" fontId="18" fillId="5" borderId="4" xfId="0" applyFont="1" applyFill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hidden="1"/>
    </xf>
    <xf numFmtId="0" fontId="18" fillId="5" borderId="4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34" fillId="0" borderId="4" xfId="0" applyFont="1" applyBorder="1" applyAlignment="1" applyProtection="1">
      <alignment horizontal="center" vertical="center"/>
      <protection hidden="1"/>
    </xf>
    <xf numFmtId="0" fontId="18" fillId="0" borderId="4" xfId="0" applyFont="1" applyBorder="1" applyAlignment="1" applyProtection="1">
      <alignment horizontal="left" vertical="top" wrapText="1"/>
      <protection hidden="1"/>
    </xf>
    <xf numFmtId="0" fontId="18" fillId="0" borderId="0" xfId="0" applyFont="1" applyAlignment="1" applyProtection="1">
      <alignment horizontal="justify" vertical="center"/>
      <protection hidden="1"/>
    </xf>
    <xf numFmtId="0" fontId="31" fillId="0" borderId="4" xfId="0" applyFont="1" applyBorder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19" fillId="2" borderId="4" xfId="0" applyFont="1" applyFill="1" applyBorder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8" fillId="0" borderId="15" xfId="0" applyFont="1" applyBorder="1" applyAlignment="1" applyProtection="1">
      <alignment horizontal="left"/>
      <protection hidden="1"/>
    </xf>
    <xf numFmtId="14" fontId="20" fillId="5" borderId="14" xfId="0" applyNumberFormat="1" applyFont="1" applyFill="1" applyBorder="1" applyAlignment="1" applyProtection="1">
      <alignment horizontal="center"/>
      <protection locked="0" hidden="1"/>
    </xf>
    <xf numFmtId="0" fontId="18" fillId="0" borderId="15" xfId="0" applyFont="1" applyBorder="1" applyAlignment="1" applyProtection="1">
      <alignment horizontal="center"/>
      <protection hidden="1"/>
    </xf>
    <xf numFmtId="0" fontId="18" fillId="0" borderId="14" xfId="0" applyFont="1" applyBorder="1" applyAlignment="1" applyProtection="1">
      <alignment horizontal="center"/>
      <protection hidden="1"/>
    </xf>
    <xf numFmtId="0" fontId="18" fillId="0" borderId="14" xfId="0" applyFont="1" applyBorder="1" applyAlignment="1" applyProtection="1">
      <alignment horizontal="center" wrapText="1"/>
      <protection hidden="1"/>
    </xf>
    <xf numFmtId="15" fontId="29" fillId="5" borderId="26" xfId="0" applyNumberFormat="1" applyFont="1" applyFill="1" applyBorder="1" applyAlignment="1" applyProtection="1">
      <alignment horizontal="center" vertical="center" wrapText="1"/>
      <protection locked="0"/>
    </xf>
    <xf numFmtId="15" fontId="29" fillId="5" borderId="27" xfId="0" applyNumberFormat="1" applyFont="1" applyFill="1" applyBorder="1" applyAlignment="1" applyProtection="1">
      <alignment horizontal="center" vertical="center" wrapText="1"/>
      <protection locked="0"/>
    </xf>
    <xf numFmtId="15" fontId="29" fillId="5" borderId="28" xfId="0" applyNumberFormat="1" applyFont="1" applyFill="1" applyBorder="1" applyAlignment="1" applyProtection="1">
      <alignment horizontal="center" vertical="center" wrapText="1"/>
      <protection locked="0"/>
    </xf>
    <xf numFmtId="44" fontId="17" fillId="5" borderId="34" xfId="2" applyFont="1" applyFill="1" applyBorder="1" applyAlignment="1" applyProtection="1">
      <alignment horizontal="center" vertical="center" wrapText="1"/>
      <protection locked="0"/>
    </xf>
    <xf numFmtId="44" fontId="17" fillId="5" borderId="32" xfId="2" applyFont="1" applyFill="1" applyBorder="1" applyAlignment="1" applyProtection="1">
      <alignment horizontal="center" vertical="center" wrapText="1"/>
      <protection locked="0"/>
    </xf>
    <xf numFmtId="44" fontId="17" fillId="5" borderId="35" xfId="2" applyFont="1" applyFill="1" applyBorder="1" applyAlignment="1" applyProtection="1">
      <alignment horizontal="center" vertical="center" wrapText="1"/>
      <protection locked="0"/>
    </xf>
    <xf numFmtId="0" fontId="17" fillId="5" borderId="34" xfId="0" applyFont="1" applyFill="1" applyBorder="1" applyAlignment="1" applyProtection="1">
      <alignment horizontal="center" vertical="center" wrapText="1"/>
      <protection locked="0"/>
    </xf>
    <xf numFmtId="0" fontId="17" fillId="5" borderId="32" xfId="0" applyFont="1" applyFill="1" applyBorder="1" applyAlignment="1" applyProtection="1">
      <alignment horizontal="center" vertical="center" wrapText="1"/>
      <protection locked="0"/>
    </xf>
    <xf numFmtId="0" fontId="17" fillId="5" borderId="33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wrapText="1"/>
      <protection hidden="1"/>
    </xf>
    <xf numFmtId="0" fontId="17" fillId="0" borderId="16" xfId="0" applyFont="1" applyBorder="1" applyAlignment="1" applyProtection="1">
      <alignment horizontal="center" vertical="top" wrapText="1"/>
      <protection hidden="1"/>
    </xf>
    <xf numFmtId="0" fontId="17" fillId="0" borderId="20" xfId="0" applyFont="1" applyBorder="1" applyAlignment="1" applyProtection="1">
      <alignment horizontal="center" vertical="top" wrapText="1"/>
      <protection hidden="1"/>
    </xf>
    <xf numFmtId="15" fontId="29" fillId="5" borderId="5" xfId="0" applyNumberFormat="1" applyFont="1" applyFill="1" applyBorder="1" applyAlignment="1" applyProtection="1">
      <alignment horizontal="center" vertical="center" wrapText="1"/>
      <protection locked="0"/>
    </xf>
    <xf numFmtId="15" fontId="29" fillId="5" borderId="1" xfId="0" applyNumberFormat="1" applyFont="1" applyFill="1" applyBorder="1" applyAlignment="1" applyProtection="1">
      <alignment horizontal="center" vertical="center" wrapText="1"/>
      <protection locked="0"/>
    </xf>
    <xf numFmtId="15" fontId="29" fillId="5" borderId="75" xfId="0" applyNumberFormat="1" applyFont="1" applyFill="1" applyBorder="1" applyAlignment="1" applyProtection="1">
      <alignment horizontal="center" vertical="center" wrapText="1"/>
      <protection locked="0"/>
    </xf>
    <xf numFmtId="44" fontId="17" fillId="5" borderId="37" xfId="2" applyFont="1" applyFill="1" applyBorder="1" applyAlignment="1" applyProtection="1">
      <alignment horizontal="center" vertical="center" wrapText="1"/>
      <protection locked="0"/>
    </xf>
    <xf numFmtId="44" fontId="17" fillId="5" borderId="38" xfId="2" applyFont="1" applyFill="1" applyBorder="1" applyAlignment="1" applyProtection="1">
      <alignment horizontal="center" vertical="center" wrapText="1"/>
      <protection locked="0"/>
    </xf>
    <xf numFmtId="44" fontId="17" fillId="5" borderId="76" xfId="2" applyFont="1" applyFill="1" applyBorder="1" applyAlignment="1" applyProtection="1">
      <alignment horizontal="center" vertical="center" wrapText="1"/>
      <protection locked="0"/>
    </xf>
    <xf numFmtId="44" fontId="17" fillId="5" borderId="77" xfId="2" applyFont="1" applyFill="1" applyBorder="1" applyAlignment="1" applyProtection="1">
      <alignment horizontal="center" vertical="center" wrapText="1"/>
      <protection locked="0"/>
    </xf>
    <xf numFmtId="0" fontId="17" fillId="5" borderId="39" xfId="0" applyFont="1" applyFill="1" applyBorder="1" applyAlignment="1" applyProtection="1">
      <alignment horizontal="center" vertical="center" wrapText="1"/>
      <protection locked="0"/>
    </xf>
    <xf numFmtId="0" fontId="17" fillId="5" borderId="40" xfId="0" applyFont="1" applyFill="1" applyBorder="1" applyAlignment="1" applyProtection="1">
      <alignment horizontal="center" vertical="center" wrapText="1"/>
      <protection locked="0"/>
    </xf>
    <xf numFmtId="0" fontId="17" fillId="5" borderId="41" xfId="0" applyFont="1" applyFill="1" applyBorder="1" applyAlignment="1" applyProtection="1">
      <alignment horizontal="center" vertical="center" wrapText="1"/>
      <protection locked="0"/>
    </xf>
    <xf numFmtId="0" fontId="17" fillId="0" borderId="25" xfId="0" applyFont="1" applyBorder="1" applyAlignment="1" applyProtection="1">
      <alignment horizontal="center" vertical="center" wrapText="1"/>
      <protection hidden="1"/>
    </xf>
    <xf numFmtId="0" fontId="17" fillId="0" borderId="22" xfId="0" applyFont="1" applyBorder="1" applyAlignment="1" applyProtection="1">
      <alignment horizontal="center" vertical="center" wrapText="1"/>
      <protection hidden="1"/>
    </xf>
    <xf numFmtId="0" fontId="17" fillId="0" borderId="23" xfId="0" applyFont="1" applyBorder="1" applyAlignment="1" applyProtection="1">
      <alignment horizontal="center" vertical="center" wrapText="1"/>
      <protection hidden="1"/>
    </xf>
    <xf numFmtId="0" fontId="17" fillId="0" borderId="24" xfId="0" applyFont="1" applyBorder="1" applyAlignment="1" applyProtection="1">
      <alignment horizontal="center" vertical="center" wrapText="1"/>
      <protection hidden="1"/>
    </xf>
    <xf numFmtId="0" fontId="17" fillId="0" borderId="22" xfId="0" applyFont="1" applyBorder="1" applyAlignment="1" applyProtection="1">
      <alignment horizontal="center" vertical="center"/>
      <protection hidden="1"/>
    </xf>
    <xf numFmtId="0" fontId="17" fillId="0" borderId="23" xfId="0" applyFont="1" applyBorder="1" applyAlignment="1" applyProtection="1">
      <alignment horizontal="center" vertical="center"/>
      <protection hidden="1"/>
    </xf>
    <xf numFmtId="0" fontId="17" fillId="0" borderId="24" xfId="0" applyFont="1" applyBorder="1" applyAlignment="1" applyProtection="1">
      <alignment horizontal="center" vertical="center"/>
      <protection hidden="1"/>
    </xf>
    <xf numFmtId="15" fontId="29" fillId="5" borderId="73" xfId="0" applyNumberFormat="1" applyFont="1" applyFill="1" applyBorder="1" applyAlignment="1" applyProtection="1">
      <alignment horizontal="center" vertical="center" wrapText="1"/>
      <protection locked="0"/>
    </xf>
    <xf numFmtId="15" fontId="29" fillId="5" borderId="30" xfId="0" applyNumberFormat="1" applyFont="1" applyFill="1" applyBorder="1" applyAlignment="1" applyProtection="1">
      <alignment horizontal="center" vertical="center" wrapText="1"/>
      <protection locked="0"/>
    </xf>
    <xf numFmtId="15" fontId="29" fillId="5" borderId="31" xfId="0" applyNumberFormat="1" applyFont="1" applyFill="1" applyBorder="1" applyAlignment="1" applyProtection="1">
      <alignment horizontal="center" vertical="center" wrapText="1"/>
      <protection locked="0"/>
    </xf>
    <xf numFmtId="0" fontId="17" fillId="5" borderId="29" xfId="0" applyFont="1" applyFill="1" applyBorder="1" applyAlignment="1" applyProtection="1">
      <alignment horizontal="center" vertical="center" wrapText="1"/>
      <protection locked="0"/>
    </xf>
    <xf numFmtId="0" fontId="17" fillId="5" borderId="30" xfId="0" applyFont="1" applyFill="1" applyBorder="1" applyAlignment="1" applyProtection="1">
      <alignment horizontal="center" vertical="center" wrapText="1"/>
      <protection locked="0"/>
    </xf>
    <xf numFmtId="0" fontId="17" fillId="5" borderId="31" xfId="0" applyFont="1" applyFill="1" applyBorder="1" applyAlignment="1" applyProtection="1">
      <alignment horizontal="center" vertical="center" wrapText="1"/>
      <protection locked="0"/>
    </xf>
    <xf numFmtId="44" fontId="17" fillId="5" borderId="29" xfId="2" applyFont="1" applyFill="1" applyBorder="1" applyAlignment="1" applyProtection="1">
      <alignment horizontal="center" vertical="center" wrapText="1"/>
      <protection locked="0"/>
    </xf>
    <xf numFmtId="44" fontId="17" fillId="5" borderId="30" xfId="2" applyFont="1" applyFill="1" applyBorder="1" applyAlignment="1" applyProtection="1">
      <alignment horizontal="center" vertical="center" wrapText="1"/>
      <protection locked="0"/>
    </xf>
    <xf numFmtId="44" fontId="17" fillId="5" borderId="74" xfId="2" applyFont="1" applyFill="1" applyBorder="1" applyAlignment="1" applyProtection="1">
      <alignment horizontal="center" vertical="center" wrapText="1"/>
      <protection locked="0"/>
    </xf>
    <xf numFmtId="0" fontId="19" fillId="0" borderId="16" xfId="0" applyFont="1" applyBorder="1" applyAlignment="1" applyProtection="1">
      <alignment horizontal="center" vertical="center"/>
      <protection hidden="1"/>
    </xf>
    <xf numFmtId="0" fontId="19" fillId="0" borderId="15" xfId="0" applyFont="1" applyBorder="1" applyAlignment="1" applyProtection="1">
      <alignment horizontal="center" vertical="center"/>
      <protection hidden="1"/>
    </xf>
    <xf numFmtId="0" fontId="19" fillId="0" borderId="17" xfId="0" applyFont="1" applyBorder="1" applyAlignment="1" applyProtection="1">
      <alignment horizontal="center" vertical="center"/>
      <protection hidden="1"/>
    </xf>
    <xf numFmtId="0" fontId="19" fillId="0" borderId="20" xfId="0" applyFont="1" applyBorder="1" applyAlignment="1" applyProtection="1">
      <alignment horizontal="center" vertical="center"/>
      <protection hidden="1"/>
    </xf>
    <xf numFmtId="0" fontId="19" fillId="0" borderId="4" xfId="0" applyFont="1" applyBorder="1" applyAlignment="1" applyProtection="1">
      <alignment horizontal="center" vertical="center"/>
      <protection hidden="1"/>
    </xf>
    <xf numFmtId="0" fontId="19" fillId="0" borderId="21" xfId="0" applyFont="1" applyBorder="1" applyAlignment="1" applyProtection="1">
      <alignment horizontal="center" vertical="center"/>
      <protection hidden="1"/>
    </xf>
    <xf numFmtId="0" fontId="16" fillId="2" borderId="0" xfId="0" applyFont="1" applyFill="1" applyAlignment="1">
      <alignment horizontal="center" vertical="top" wrapText="1"/>
    </xf>
    <xf numFmtId="0" fontId="15" fillId="2" borderId="0" xfId="0" applyFont="1" applyFill="1" applyAlignment="1">
      <alignment horizontal="left"/>
    </xf>
    <xf numFmtId="165" fontId="16" fillId="2" borderId="0" xfId="0" applyNumberFormat="1" applyFont="1" applyFill="1" applyAlignment="1">
      <alignment horizontal="center"/>
    </xf>
    <xf numFmtId="20" fontId="16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 vertical="top"/>
    </xf>
    <xf numFmtId="0" fontId="16" fillId="2" borderId="0" xfId="0" applyFont="1" applyFill="1" applyAlignment="1" applyProtection="1">
      <alignment horizontal="center" vertical="top"/>
      <protection locked="0"/>
    </xf>
    <xf numFmtId="0" fontId="17" fillId="0" borderId="0" xfId="0" applyFont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18" fillId="0" borderId="0" xfId="0" applyFont="1" applyAlignment="1" applyProtection="1">
      <alignment horizontal="left"/>
      <protection hidden="1"/>
    </xf>
    <xf numFmtId="0" fontId="16" fillId="2" borderId="0" xfId="0" applyFont="1" applyFill="1" applyAlignment="1">
      <alignment horizontal="center"/>
    </xf>
    <xf numFmtId="0" fontId="18" fillId="0" borderId="0" xfId="0" applyFont="1" applyAlignment="1" applyProtection="1">
      <alignment horizontal="center" vertical="center" wrapText="1"/>
      <protection hidden="1"/>
    </xf>
    <xf numFmtId="0" fontId="15" fillId="0" borderId="0" xfId="0" applyFont="1" applyAlignment="1">
      <alignment horizontal="center" vertical="center" wrapText="1"/>
    </xf>
    <xf numFmtId="44" fontId="17" fillId="5" borderId="36" xfId="2" applyFont="1" applyFill="1" applyBorder="1" applyAlignment="1" applyProtection="1">
      <alignment horizontal="center" vertical="center" wrapText="1"/>
      <protection locked="0"/>
    </xf>
    <xf numFmtId="44" fontId="17" fillId="5" borderId="0" xfId="2" applyFont="1" applyFill="1" applyBorder="1" applyAlignment="1" applyProtection="1">
      <alignment horizontal="center" vertical="center" wrapText="1"/>
      <protection locked="0"/>
    </xf>
    <xf numFmtId="44" fontId="17" fillId="5" borderId="3" xfId="2" applyFont="1" applyFill="1" applyBorder="1" applyAlignment="1" applyProtection="1">
      <alignment horizontal="center" vertical="center" wrapText="1"/>
      <protection locked="0"/>
    </xf>
    <xf numFmtId="44" fontId="17" fillId="0" borderId="5" xfId="2" applyFont="1" applyFill="1" applyBorder="1" applyAlignment="1" applyProtection="1">
      <alignment horizontal="center" vertical="center" wrapText="1"/>
      <protection hidden="1"/>
    </xf>
    <xf numFmtId="44" fontId="17" fillId="0" borderId="1" xfId="2" applyFont="1" applyFill="1" applyBorder="1" applyAlignment="1" applyProtection="1">
      <alignment horizontal="center" vertical="center" wrapText="1"/>
      <protection hidden="1"/>
    </xf>
    <xf numFmtId="44" fontId="17" fillId="0" borderId="6" xfId="2" applyFont="1" applyFill="1" applyBorder="1" applyAlignment="1" applyProtection="1">
      <alignment horizontal="center" vertical="center" wrapText="1"/>
      <protection hidden="1"/>
    </xf>
    <xf numFmtId="0" fontId="17" fillId="0" borderId="0" xfId="0" applyFont="1" applyBorder="1" applyAlignment="1" applyProtection="1">
      <alignment horizontal="right" vertical="center" wrapText="1"/>
      <protection hidden="1"/>
    </xf>
    <xf numFmtId="0" fontId="17" fillId="0" borderId="3" xfId="0" applyFont="1" applyBorder="1" applyAlignment="1" applyProtection="1">
      <alignment horizontal="right" vertical="center" wrapText="1"/>
      <protection hidden="1"/>
    </xf>
    <xf numFmtId="0" fontId="19" fillId="0" borderId="0" xfId="0" applyFont="1" applyAlignment="1" applyProtection="1">
      <alignment horizontal="center" vertical="center" wrapText="1"/>
      <protection hidden="1"/>
    </xf>
    <xf numFmtId="0" fontId="13" fillId="2" borderId="0" xfId="0" applyFont="1" applyFill="1" applyAlignment="1" applyProtection="1">
      <alignment horizontal="center" vertical="center" wrapText="1"/>
      <protection hidden="1"/>
    </xf>
    <xf numFmtId="0" fontId="13" fillId="0" borderId="8" xfId="0" applyFont="1" applyBorder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right" wrapText="1"/>
      <protection hidden="1"/>
    </xf>
    <xf numFmtId="0" fontId="32" fillId="0" borderId="4" xfId="0" applyFont="1" applyBorder="1" applyAlignment="1" applyProtection="1">
      <alignment horizontal="center" vertical="center" wrapText="1"/>
      <protection locked="0"/>
    </xf>
    <xf numFmtId="14" fontId="32" fillId="0" borderId="4" xfId="0" applyNumberFormat="1" applyFont="1" applyBorder="1" applyAlignment="1" applyProtection="1">
      <alignment horizontal="center" vertical="center" wrapText="1"/>
      <protection locked="0"/>
    </xf>
    <xf numFmtId="0" fontId="32" fillId="0" borderId="4" xfId="0" applyFont="1" applyBorder="1" applyAlignment="1" applyProtection="1">
      <alignment horizontal="center"/>
      <protection hidden="1"/>
    </xf>
    <xf numFmtId="0" fontId="13" fillId="0" borderId="8" xfId="0" applyFont="1" applyBorder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horizontal="center" vertical="center" wrapText="1"/>
      <protection hidden="1"/>
    </xf>
    <xf numFmtId="0" fontId="32" fillId="0" borderId="2" xfId="0" applyFont="1" applyBorder="1" applyAlignment="1" applyProtection="1">
      <alignment horizontal="right"/>
      <protection hidden="1"/>
    </xf>
    <xf numFmtId="0" fontId="32" fillId="0" borderId="0" xfId="0" applyFont="1" applyAlignment="1" applyProtection="1">
      <alignment horizontal="right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9" fillId="2" borderId="0" xfId="0" applyFont="1" applyFill="1" applyAlignment="1">
      <alignment horizontal="center" vertical="top" wrapText="1"/>
    </xf>
    <xf numFmtId="0" fontId="13" fillId="0" borderId="7" xfId="0" applyFont="1" applyBorder="1" applyAlignment="1" applyProtection="1">
      <alignment horizontal="center" vertical="center" wrapText="1"/>
      <protection hidden="1"/>
    </xf>
    <xf numFmtId="0" fontId="13" fillId="0" borderId="9" xfId="0" applyFont="1" applyBorder="1" applyAlignment="1" applyProtection="1">
      <alignment horizontal="center" vertical="center" wrapText="1"/>
      <protection hidden="1"/>
    </xf>
    <xf numFmtId="0" fontId="13" fillId="0" borderId="2" xfId="0" applyFont="1" applyBorder="1" applyAlignment="1" applyProtection="1">
      <alignment horizontal="center" vertical="center" wrapText="1"/>
      <protection hidden="1"/>
    </xf>
    <xf numFmtId="0" fontId="13" fillId="0" borderId="3" xfId="0" applyFont="1" applyBorder="1" applyAlignment="1" applyProtection="1">
      <alignment horizontal="center" vertical="center" wrapText="1"/>
      <protection hidden="1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top"/>
    </xf>
    <xf numFmtId="0" fontId="33" fillId="0" borderId="4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wrapText="1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165" fontId="9" fillId="2" borderId="0" xfId="0" applyNumberFormat="1" applyFont="1" applyFill="1" applyAlignment="1">
      <alignment horizontal="center"/>
    </xf>
    <xf numFmtId="20" fontId="9" fillId="2" borderId="0" xfId="0" applyNumberFormat="1" applyFont="1" applyFill="1" applyAlignment="1">
      <alignment horizontal="center"/>
    </xf>
    <xf numFmtId="0" fontId="9" fillId="2" borderId="0" xfId="0" applyFont="1" applyFill="1" applyAlignment="1" applyProtection="1">
      <alignment horizontal="center" vertical="top"/>
      <protection locked="0"/>
    </xf>
    <xf numFmtId="0" fontId="3" fillId="2" borderId="0" xfId="0" applyFont="1" applyFill="1" applyAlignment="1">
      <alignment horizontal="left"/>
    </xf>
    <xf numFmtId="0" fontId="4" fillId="0" borderId="0" xfId="0" applyFont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38" fillId="6" borderId="16" xfId="0" applyFont="1" applyFill="1" applyBorder="1" applyAlignment="1" applyProtection="1">
      <alignment horizontal="center" vertical="center"/>
      <protection hidden="1"/>
    </xf>
    <xf numFmtId="0" fontId="38" fillId="6" borderId="15" xfId="0" applyFont="1" applyFill="1" applyBorder="1" applyAlignment="1" applyProtection="1">
      <alignment horizontal="center" vertical="center"/>
      <protection hidden="1"/>
    </xf>
    <xf numFmtId="0" fontId="38" fillId="6" borderId="17" xfId="0" applyFont="1" applyFill="1" applyBorder="1" applyAlignment="1" applyProtection="1">
      <alignment horizontal="center" vertical="center"/>
      <protection hidden="1"/>
    </xf>
    <xf numFmtId="0" fontId="37" fillId="0" borderId="0" xfId="0" applyFont="1" applyAlignment="1" applyProtection="1">
      <alignment horizontal="center" vertical="center"/>
      <protection hidden="1"/>
    </xf>
    <xf numFmtId="0" fontId="0" fillId="5" borderId="45" xfId="0" applyFill="1" applyBorder="1" applyAlignment="1" applyProtection="1">
      <alignment horizontal="center"/>
      <protection hidden="1"/>
    </xf>
    <xf numFmtId="0" fontId="0" fillId="5" borderId="46" xfId="0" applyFill="1" applyBorder="1" applyAlignment="1" applyProtection="1">
      <alignment horizontal="center"/>
      <protection hidden="1"/>
    </xf>
    <xf numFmtId="0" fontId="39" fillId="3" borderId="16" xfId="0" applyFont="1" applyFill="1" applyBorder="1" applyAlignment="1" applyProtection="1">
      <alignment horizontal="center" vertical="top" wrapText="1"/>
      <protection hidden="1"/>
    </xf>
    <xf numFmtId="0" fontId="39" fillId="3" borderId="15" xfId="0" applyFont="1" applyFill="1" applyBorder="1" applyAlignment="1" applyProtection="1">
      <alignment horizontal="center" vertical="top" wrapText="1"/>
      <protection hidden="1"/>
    </xf>
    <xf numFmtId="0" fontId="39" fillId="3" borderId="17" xfId="0" applyFont="1" applyFill="1" applyBorder="1" applyAlignment="1" applyProtection="1">
      <alignment horizontal="center" vertical="top" wrapText="1"/>
      <protection hidden="1"/>
    </xf>
    <xf numFmtId="0" fontId="39" fillId="3" borderId="20" xfId="0" applyFont="1" applyFill="1" applyBorder="1" applyAlignment="1" applyProtection="1">
      <alignment horizontal="center" vertical="top" wrapText="1"/>
      <protection hidden="1"/>
    </xf>
    <xf numFmtId="0" fontId="39" fillId="3" borderId="4" xfId="0" applyFont="1" applyFill="1" applyBorder="1" applyAlignment="1" applyProtection="1">
      <alignment horizontal="center" vertical="top" wrapText="1"/>
      <protection hidden="1"/>
    </xf>
    <xf numFmtId="0" fontId="39" fillId="3" borderId="21" xfId="0" applyFont="1" applyFill="1" applyBorder="1" applyAlignment="1" applyProtection="1">
      <alignment horizontal="center" vertical="top" wrapText="1"/>
      <protection hidden="1"/>
    </xf>
    <xf numFmtId="0" fontId="40" fillId="0" borderId="50" xfId="0" applyFont="1" applyBorder="1" applyAlignment="1" applyProtection="1">
      <alignment horizontal="center"/>
      <protection hidden="1"/>
    </xf>
    <xf numFmtId="0" fontId="40" fillId="0" borderId="48" xfId="0" applyFont="1" applyBorder="1" applyAlignment="1" applyProtection="1">
      <alignment horizontal="center"/>
      <protection hidden="1"/>
    </xf>
    <xf numFmtId="0" fontId="40" fillId="0" borderId="49" xfId="0" applyFont="1" applyBorder="1" applyAlignment="1" applyProtection="1">
      <alignment horizontal="center"/>
      <protection hidden="1"/>
    </xf>
    <xf numFmtId="0" fontId="40" fillId="0" borderId="43" xfId="0" applyFont="1" applyBorder="1" applyAlignment="1" applyProtection="1">
      <alignment horizontal="center"/>
      <protection hidden="1"/>
    </xf>
    <xf numFmtId="0" fontId="42" fillId="7" borderId="44" xfId="0" applyFont="1" applyFill="1" applyBorder="1" applyAlignment="1" applyProtection="1">
      <alignment horizontal="center"/>
      <protection hidden="1"/>
    </xf>
    <xf numFmtId="0" fontId="42" fillId="7" borderId="14" xfId="0" applyFont="1" applyFill="1" applyBorder="1" applyAlignment="1" applyProtection="1">
      <alignment horizontal="center"/>
      <protection hidden="1"/>
    </xf>
    <xf numFmtId="0" fontId="42" fillId="7" borderId="47" xfId="0" applyFont="1" applyFill="1" applyBorder="1" applyAlignment="1" applyProtection="1">
      <alignment horizontal="center"/>
      <protection hidden="1"/>
    </xf>
    <xf numFmtId="0" fontId="38" fillId="0" borderId="0" xfId="0" applyFont="1" applyAlignment="1" applyProtection="1">
      <alignment horizontal="left" vertical="top"/>
      <protection hidden="1"/>
    </xf>
    <xf numFmtId="0" fontId="40" fillId="0" borderId="16" xfId="0" applyFont="1" applyBorder="1" applyAlignment="1" applyProtection="1">
      <alignment horizontal="center" vertical="center"/>
      <protection hidden="1"/>
    </xf>
    <xf numFmtId="0" fontId="40" fillId="0" borderId="15" xfId="0" applyFont="1" applyBorder="1" applyAlignment="1" applyProtection="1">
      <alignment horizontal="center" vertical="center"/>
      <protection hidden="1"/>
    </xf>
    <xf numFmtId="0" fontId="40" fillId="0" borderId="17" xfId="0" applyFont="1" applyBorder="1" applyAlignment="1" applyProtection="1">
      <alignment horizontal="center" vertical="center"/>
      <protection hidden="1"/>
    </xf>
    <xf numFmtId="0" fontId="40" fillId="0" borderId="20" xfId="0" applyFont="1" applyBorder="1" applyAlignment="1" applyProtection="1">
      <alignment horizontal="center" vertical="center"/>
      <protection hidden="1"/>
    </xf>
    <xf numFmtId="0" fontId="40" fillId="0" borderId="4" xfId="0" applyFont="1" applyBorder="1" applyAlignment="1" applyProtection="1">
      <alignment horizontal="center" vertical="center"/>
      <protection hidden="1"/>
    </xf>
    <xf numFmtId="0" fontId="40" fillId="0" borderId="21" xfId="0" applyFont="1" applyBorder="1" applyAlignment="1" applyProtection="1">
      <alignment horizontal="center" vertical="center"/>
      <protection hidden="1"/>
    </xf>
    <xf numFmtId="0" fontId="43" fillId="8" borderId="44" xfId="0" applyFont="1" applyFill="1" applyBorder="1" applyAlignment="1" applyProtection="1">
      <alignment horizontal="center" vertical="center" wrapText="1"/>
      <protection hidden="1"/>
    </xf>
    <xf numFmtId="0" fontId="43" fillId="8" borderId="47" xfId="0" applyFont="1" applyFill="1" applyBorder="1" applyAlignment="1" applyProtection="1">
      <alignment horizontal="center" vertical="center" wrapText="1"/>
      <protection hidden="1"/>
    </xf>
    <xf numFmtId="0" fontId="43" fillId="8" borderId="14" xfId="0" applyFont="1" applyFill="1" applyBorder="1" applyAlignment="1" applyProtection="1">
      <alignment horizontal="center" vertical="center" wrapText="1"/>
      <protection hidden="1"/>
    </xf>
    <xf numFmtId="0" fontId="40" fillId="2" borderId="14" xfId="0" applyFont="1" applyFill="1" applyBorder="1" applyAlignment="1" applyProtection="1">
      <alignment horizontal="center"/>
      <protection hidden="1"/>
    </xf>
    <xf numFmtId="0" fontId="40" fillId="2" borderId="47" xfId="0" applyFont="1" applyFill="1" applyBorder="1" applyAlignment="1" applyProtection="1">
      <alignment horizontal="center"/>
      <protection hidden="1"/>
    </xf>
    <xf numFmtId="0" fontId="40" fillId="0" borderId="4" xfId="0" applyFont="1" applyBorder="1" applyAlignment="1" applyProtection="1">
      <alignment horizontal="center"/>
      <protection hidden="1"/>
    </xf>
    <xf numFmtId="0" fontId="40" fillId="0" borderId="21" xfId="0" applyFont="1" applyBorder="1" applyAlignment="1" applyProtection="1">
      <alignment horizontal="center"/>
      <protection hidden="1"/>
    </xf>
    <xf numFmtId="0" fontId="40" fillId="0" borderId="14" xfId="0" applyFont="1" applyBorder="1" applyAlignment="1" applyProtection="1">
      <alignment horizontal="center"/>
      <protection hidden="1"/>
    </xf>
    <xf numFmtId="0" fontId="40" fillId="0" borderId="47" xfId="0" applyFont="1" applyBorder="1" applyAlignment="1" applyProtection="1">
      <alignment horizontal="center"/>
      <protection hidden="1"/>
    </xf>
    <xf numFmtId="0" fontId="43" fillId="8" borderId="16" xfId="0" applyFont="1" applyFill="1" applyBorder="1" applyAlignment="1" applyProtection="1">
      <alignment horizontal="center" vertical="center" wrapText="1"/>
      <protection hidden="1"/>
    </xf>
    <xf numFmtId="0" fontId="43" fillId="8" borderId="17" xfId="0" applyFont="1" applyFill="1" applyBorder="1" applyAlignment="1" applyProtection="1">
      <alignment horizontal="center" vertical="center" wrapText="1"/>
      <protection hidden="1"/>
    </xf>
    <xf numFmtId="0" fontId="43" fillId="8" borderId="20" xfId="0" applyFont="1" applyFill="1" applyBorder="1" applyAlignment="1" applyProtection="1">
      <alignment horizontal="center" vertical="center" wrapText="1"/>
      <protection hidden="1"/>
    </xf>
    <xf numFmtId="0" fontId="43" fillId="8" borderId="21" xfId="0" applyFont="1" applyFill="1" applyBorder="1" applyAlignment="1" applyProtection="1">
      <alignment horizontal="center" vertical="center" wrapText="1"/>
      <protection hidden="1"/>
    </xf>
    <xf numFmtId="0" fontId="35" fillId="0" borderId="44" xfId="0" applyFont="1" applyBorder="1" applyAlignment="1" applyProtection="1">
      <alignment horizontal="center" vertical="center"/>
      <protection hidden="1"/>
    </xf>
    <xf numFmtId="0" fontId="35" fillId="0" borderId="14" xfId="0" applyFont="1" applyBorder="1" applyAlignment="1" applyProtection="1">
      <alignment horizontal="center" vertical="center"/>
      <protection hidden="1"/>
    </xf>
    <xf numFmtId="0" fontId="35" fillId="0" borderId="47" xfId="0" applyFont="1" applyBorder="1" applyAlignment="1" applyProtection="1">
      <alignment horizontal="center" vertical="center"/>
      <protection hidden="1"/>
    </xf>
    <xf numFmtId="0" fontId="38" fillId="0" borderId="16" xfId="0" applyFont="1" applyBorder="1" applyAlignment="1" applyProtection="1">
      <alignment horizontal="center" vertical="center"/>
      <protection hidden="1"/>
    </xf>
    <xf numFmtId="0" fontId="38" fillId="0" borderId="15" xfId="0" applyFont="1" applyBorder="1" applyAlignment="1" applyProtection="1">
      <alignment horizontal="center" vertical="center"/>
      <protection hidden="1"/>
    </xf>
    <xf numFmtId="0" fontId="38" fillId="0" borderId="17" xfId="0" applyFont="1" applyBorder="1" applyAlignment="1" applyProtection="1">
      <alignment horizontal="center" vertical="center"/>
      <protection hidden="1"/>
    </xf>
    <xf numFmtId="0" fontId="38" fillId="0" borderId="18" xfId="0" applyFont="1" applyBorder="1" applyAlignment="1" applyProtection="1">
      <alignment horizontal="center" vertical="center"/>
      <protection hidden="1"/>
    </xf>
    <xf numFmtId="0" fontId="38" fillId="0" borderId="0" xfId="0" applyFont="1" applyBorder="1" applyAlignment="1" applyProtection="1">
      <alignment horizontal="center" vertical="center"/>
      <protection hidden="1"/>
    </xf>
    <xf numFmtId="0" fontId="38" fillId="0" borderId="19" xfId="0" applyFont="1" applyBorder="1" applyAlignment="1" applyProtection="1">
      <alignment horizontal="center" vertical="center"/>
      <protection hidden="1"/>
    </xf>
    <xf numFmtId="0" fontId="38" fillId="0" borderId="20" xfId="0" applyFont="1" applyBorder="1" applyAlignment="1" applyProtection="1">
      <alignment horizontal="center" vertical="center"/>
      <protection hidden="1"/>
    </xf>
    <xf numFmtId="0" fontId="38" fillId="0" borderId="4" xfId="0" applyFont="1" applyBorder="1" applyAlignment="1" applyProtection="1">
      <alignment horizontal="center" vertical="center"/>
      <protection hidden="1"/>
    </xf>
    <xf numFmtId="0" fontId="38" fillId="0" borderId="21" xfId="0" applyFont="1" applyBorder="1" applyAlignment="1" applyProtection="1">
      <alignment horizontal="center" vertical="center"/>
      <protection hidden="1"/>
    </xf>
    <xf numFmtId="0" fontId="42" fillId="7" borderId="44" xfId="0" applyFont="1" applyFill="1" applyBorder="1" applyAlignment="1">
      <alignment horizontal="center" vertical="center"/>
    </xf>
    <xf numFmtId="0" fontId="42" fillId="7" borderId="14" xfId="0" applyFont="1" applyFill="1" applyBorder="1" applyAlignment="1">
      <alignment horizontal="center" vertical="center"/>
    </xf>
    <xf numFmtId="0" fontId="42" fillId="7" borderId="47" xfId="0" applyFont="1" applyFill="1" applyBorder="1" applyAlignment="1">
      <alignment horizontal="center" vertical="center"/>
    </xf>
    <xf numFmtId="0" fontId="40" fillId="0" borderId="44" xfId="0" applyFont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51" fillId="0" borderId="44" xfId="3" applyNumberFormat="1" applyFont="1" applyFill="1" applyBorder="1" applyAlignment="1" applyProtection="1">
      <alignment horizontal="center" vertical="center"/>
    </xf>
    <xf numFmtId="0" fontId="51" fillId="0" borderId="47" xfId="3" applyNumberFormat="1" applyFont="1" applyFill="1" applyBorder="1" applyAlignment="1" applyProtection="1">
      <alignment horizontal="center" vertical="center"/>
    </xf>
    <xf numFmtId="0" fontId="41" fillId="7" borderId="52" xfId="0" applyFont="1" applyFill="1" applyBorder="1" applyAlignment="1">
      <alignment horizontal="left"/>
    </xf>
    <xf numFmtId="0" fontId="41" fillId="7" borderId="53" xfId="0" applyFont="1" applyFill="1" applyBorder="1" applyAlignment="1">
      <alignment horizontal="left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44" fontId="40" fillId="0" borderId="52" xfId="0" applyNumberFormat="1" applyFont="1" applyBorder="1" applyAlignment="1">
      <alignment horizontal="center" vertical="center"/>
    </xf>
    <xf numFmtId="44" fontId="40" fillId="0" borderId="53" xfId="0" applyNumberFormat="1" applyFont="1" applyBorder="1" applyAlignment="1">
      <alignment horizontal="center" vertical="center"/>
    </xf>
    <xf numFmtId="0" fontId="41" fillId="7" borderId="55" xfId="0" applyFont="1" applyFill="1" applyBorder="1" applyAlignment="1">
      <alignment horizontal="left"/>
    </xf>
    <xf numFmtId="0" fontId="41" fillId="7" borderId="56" xfId="0" applyFont="1" applyFill="1" applyBorder="1" applyAlignment="1">
      <alignment horizontal="left"/>
    </xf>
    <xf numFmtId="0" fontId="40" fillId="0" borderId="55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44" fontId="40" fillId="9" borderId="55" xfId="0" applyNumberFormat="1" applyFont="1" applyFill="1" applyBorder="1" applyAlignment="1">
      <alignment horizontal="center" vertical="center"/>
    </xf>
    <xf numFmtId="44" fontId="40" fillId="9" borderId="56" xfId="0" applyNumberFormat="1" applyFont="1" applyFill="1" applyBorder="1" applyAlignment="1">
      <alignment horizontal="center" vertical="center"/>
    </xf>
    <xf numFmtId="0" fontId="41" fillId="7" borderId="58" xfId="0" applyFont="1" applyFill="1" applyBorder="1" applyAlignment="1">
      <alignment horizontal="left"/>
    </xf>
    <xf numFmtId="0" fontId="41" fillId="7" borderId="59" xfId="0" applyFont="1" applyFill="1" applyBorder="1" applyAlignment="1">
      <alignment horizontal="left"/>
    </xf>
    <xf numFmtId="0" fontId="40" fillId="0" borderId="58" xfId="0" applyFont="1" applyBorder="1" applyAlignment="1">
      <alignment horizontal="center" vertical="center"/>
    </xf>
    <xf numFmtId="0" fontId="40" fillId="0" borderId="59" xfId="0" applyFont="1" applyBorder="1" applyAlignment="1">
      <alignment horizontal="center" vertical="center"/>
    </xf>
    <xf numFmtId="44" fontId="54" fillId="0" borderId="58" xfId="0" applyNumberFormat="1" applyFont="1" applyBorder="1" applyAlignment="1">
      <alignment horizontal="center" vertical="center"/>
    </xf>
    <xf numFmtId="44" fontId="54" fillId="0" borderId="59" xfId="0" applyNumberFormat="1" applyFont="1" applyBorder="1" applyAlignment="1">
      <alignment horizontal="center" vertical="center"/>
    </xf>
    <xf numFmtId="1" fontId="51" fillId="0" borderId="10" xfId="3" applyNumberFormat="1" applyFont="1" applyFill="1" applyBorder="1" applyAlignment="1" applyProtection="1">
      <alignment horizontal="center" vertical="center"/>
    </xf>
    <xf numFmtId="1" fontId="51" fillId="0" borderId="12" xfId="3" applyNumberFormat="1" applyFont="1" applyFill="1" applyBorder="1" applyAlignment="1" applyProtection="1">
      <alignment horizontal="center" vertical="center"/>
    </xf>
    <xf numFmtId="1" fontId="51" fillId="0" borderId="11" xfId="3" applyNumberFormat="1" applyFont="1" applyFill="1" applyBorder="1" applyAlignment="1" applyProtection="1">
      <alignment horizontal="center" vertical="center"/>
    </xf>
    <xf numFmtId="1" fontId="51" fillId="0" borderId="62" xfId="3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0" xfId="0" applyAlignment="1">
      <alignment horizontal="center" wrapText="1"/>
    </xf>
    <xf numFmtId="1" fontId="51" fillId="5" borderId="10" xfId="3" applyNumberFormat="1" applyFont="1" applyFill="1" applyBorder="1" applyAlignment="1" applyProtection="1">
      <alignment horizontal="center" vertical="center"/>
      <protection locked="0"/>
    </xf>
    <xf numFmtId="1" fontId="51" fillId="5" borderId="12" xfId="3" applyNumberFormat="1" applyFont="1" applyFill="1" applyBorder="1" applyAlignment="1" applyProtection="1">
      <alignment horizontal="center" vertical="center"/>
      <protection locked="0"/>
    </xf>
    <xf numFmtId="1" fontId="51" fillId="5" borderId="11" xfId="3" applyNumberFormat="1" applyFont="1" applyFill="1" applyBorder="1" applyAlignment="1" applyProtection="1">
      <alignment horizontal="center" vertical="center"/>
      <protection locked="0"/>
    </xf>
  </cellXfs>
  <cellStyles count="5">
    <cellStyle name="Hipervínculo" xfId="1" xr:uid="{00000000-0005-0000-0000-000000000000}"/>
    <cellStyle name="Millares" xfId="3" builtinId="3"/>
    <cellStyle name="Moneda" xfId="2" builtinId="4"/>
    <cellStyle name="Normal" xfId="0" builtinId="0"/>
    <cellStyle name="Normal 3" xfId="4" xr:uid="{41F8451E-76EB-488F-AE2B-D820896E6878}"/>
  </cellStyles>
  <dxfs count="4"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fgColor theme="5"/>
        </patternFill>
      </fill>
    </dxf>
  </dxfs>
  <tableStyles count="0" defaultTableStyle="TableStyleMedium2" defaultPivotStyle="PivotStyleLight16"/>
  <colors>
    <mruColors>
      <color rgb="FF00C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3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6.png"/><Relationship Id="rId1" Type="http://schemas.openxmlformats.org/officeDocument/2006/relationships/image" Target="../media/image3.pn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97630</xdr:colOff>
      <xdr:row>0</xdr:row>
      <xdr:rowOff>80056</xdr:rowOff>
    </xdr:from>
    <xdr:to>
      <xdr:col>44</xdr:col>
      <xdr:colOff>389505</xdr:colOff>
      <xdr:row>1</xdr:row>
      <xdr:rowOff>219150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id="{7650CCB9-8573-4F8D-8951-9279C451E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01224" y="80056"/>
          <a:ext cx="2946968" cy="865375"/>
        </a:xfrm>
        <a:prstGeom prst="rect">
          <a:avLst/>
        </a:prstGeom>
      </xdr:spPr>
    </xdr:pic>
    <xdr:clientData/>
  </xdr:twoCellAnchor>
  <xdr:twoCellAnchor editAs="oneCell">
    <xdr:from>
      <xdr:col>5</xdr:col>
      <xdr:colOff>410103</xdr:colOff>
      <xdr:row>0</xdr:row>
      <xdr:rowOff>151870</xdr:rowOff>
    </xdr:from>
    <xdr:to>
      <xdr:col>16</xdr:col>
      <xdr:colOff>81096</xdr:colOff>
      <xdr:row>2</xdr:row>
      <xdr:rowOff>3968</xdr:rowOff>
    </xdr:to>
    <xdr:pic>
      <xdr:nvPicPr>
        <xdr:cNvPr id="11" name="10 Imagen" descr="Padrón de Proveedores">
          <a:extLst>
            <a:ext uri="{FF2B5EF4-FFF2-40B4-BE49-F238E27FC236}">
              <a16:creationId xmlns:a16="http://schemas.microsoft.com/office/drawing/2014/main" id="{FF7A8963-2690-4B73-880C-35392D176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 l="10610" t="9362" r="10224" b="22866"/>
        <a:stretch>
          <a:fillRect/>
        </a:stretch>
      </xdr:blipFill>
      <xdr:spPr bwMode="auto">
        <a:xfrm>
          <a:off x="1628775" y="152400"/>
          <a:ext cx="298132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110065</xdr:colOff>
      <xdr:row>0</xdr:row>
      <xdr:rowOff>70906</xdr:rowOff>
    </xdr:from>
    <xdr:to>
      <xdr:col>3</xdr:col>
      <xdr:colOff>158748</xdr:colOff>
      <xdr:row>2</xdr:row>
      <xdr:rowOff>45653</xdr:rowOff>
    </xdr:to>
    <xdr:pic>
      <xdr:nvPicPr>
        <xdr:cNvPr id="12" name="11 Imagen">
          <a:extLst>
            <a:ext uri="{FF2B5EF4-FFF2-40B4-BE49-F238E27FC236}">
              <a16:creationId xmlns:a16="http://schemas.microsoft.com/office/drawing/2014/main" id="{B81E5FF0-C83D-4C0B-8803-31555F311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18955" t="18203" r="12800" b="19332"/>
        <a:stretch>
          <a:fillRect/>
        </a:stretch>
      </xdr:blipFill>
      <xdr:spPr>
        <a:xfrm>
          <a:off x="114300" y="66675"/>
          <a:ext cx="1390650" cy="1209675"/>
        </a:xfrm>
        <a:prstGeom prst="rect">
          <a:avLst/>
        </a:prstGeom>
      </xdr:spPr>
    </xdr:pic>
    <xdr:clientData/>
  </xdr:twoCellAnchor>
  <xdr:twoCellAnchor editAs="oneCell">
    <xdr:from>
      <xdr:col>33</xdr:col>
      <xdr:colOff>29633</xdr:colOff>
      <xdr:row>1</xdr:row>
      <xdr:rowOff>278604</xdr:rowOff>
    </xdr:from>
    <xdr:to>
      <xdr:col>46</xdr:col>
      <xdr:colOff>98860</xdr:colOff>
      <xdr:row>2</xdr:row>
      <xdr:rowOff>214312</xdr:rowOff>
    </xdr:to>
    <xdr:pic>
      <xdr:nvPicPr>
        <xdr:cNvPr id="14" name="13 Imagen">
          <a:extLst>
            <a:ext uri="{FF2B5EF4-FFF2-40B4-BE49-F238E27FC236}">
              <a16:creationId xmlns:a16="http://schemas.microsoft.com/office/drawing/2014/main" id="{8D583B5D-8F90-4B9C-83A6-CDA9436BD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26008" y="1004885"/>
          <a:ext cx="4319758" cy="4476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97630</xdr:colOff>
      <xdr:row>0</xdr:row>
      <xdr:rowOff>74060</xdr:rowOff>
    </xdr:from>
    <xdr:to>
      <xdr:col>45</xdr:col>
      <xdr:colOff>317500</xdr:colOff>
      <xdr:row>1</xdr:row>
      <xdr:rowOff>246931</xdr:rowOff>
    </xdr:to>
    <xdr:pic>
      <xdr:nvPicPr>
        <xdr:cNvPr id="2" name="9 Imagen">
          <a:extLst>
            <a:ext uri="{FF2B5EF4-FFF2-40B4-BE49-F238E27FC236}">
              <a16:creationId xmlns:a16="http://schemas.microsoft.com/office/drawing/2014/main" id="{624C22DE-298A-457C-A55D-AC09F43C1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19630" y="74060"/>
          <a:ext cx="3077370" cy="903121"/>
        </a:xfrm>
        <a:prstGeom prst="rect">
          <a:avLst/>
        </a:prstGeom>
      </xdr:spPr>
    </xdr:pic>
    <xdr:clientData/>
  </xdr:twoCellAnchor>
  <xdr:twoCellAnchor editAs="oneCell">
    <xdr:from>
      <xdr:col>3</xdr:col>
      <xdr:colOff>178328</xdr:colOff>
      <xdr:row>0</xdr:row>
      <xdr:rowOff>151870</xdr:rowOff>
    </xdr:from>
    <xdr:to>
      <xdr:col>15</xdr:col>
      <xdr:colOff>78374</xdr:colOff>
      <xdr:row>2</xdr:row>
      <xdr:rowOff>3968</xdr:rowOff>
    </xdr:to>
    <xdr:pic>
      <xdr:nvPicPr>
        <xdr:cNvPr id="3" name="10 Imagen" descr="Padrón de Proveedores">
          <a:extLst>
            <a:ext uri="{FF2B5EF4-FFF2-40B4-BE49-F238E27FC236}">
              <a16:creationId xmlns:a16="http://schemas.microsoft.com/office/drawing/2014/main" id="{57BEE1C3-FFD2-408B-AE1C-035B84BD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10610" t="9362" r="10224" b="22866"/>
        <a:stretch>
          <a:fillRect/>
        </a:stretch>
      </xdr:blipFill>
      <xdr:spPr>
        <a:xfrm>
          <a:off x="1607078" y="151870"/>
          <a:ext cx="2995671" cy="109034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110065</xdr:colOff>
      <xdr:row>0</xdr:row>
      <xdr:rowOff>70906</xdr:rowOff>
    </xdr:from>
    <xdr:to>
      <xdr:col>3</xdr:col>
      <xdr:colOff>79373</xdr:colOff>
      <xdr:row>2</xdr:row>
      <xdr:rowOff>45653</xdr:rowOff>
    </xdr:to>
    <xdr:pic>
      <xdr:nvPicPr>
        <xdr:cNvPr id="4" name="11 Imagen">
          <a:extLst>
            <a:ext uri="{FF2B5EF4-FFF2-40B4-BE49-F238E27FC236}">
              <a16:creationId xmlns:a16="http://schemas.microsoft.com/office/drawing/2014/main" id="{2063F157-4E65-4CD7-8E08-24381CEE2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18955" t="18203" r="12800" b="19332"/>
        <a:stretch>
          <a:fillRect/>
        </a:stretch>
      </xdr:blipFill>
      <xdr:spPr>
        <a:xfrm>
          <a:off x="114300" y="66675"/>
          <a:ext cx="1390650" cy="1209675"/>
        </a:xfrm>
        <a:prstGeom prst="rect">
          <a:avLst/>
        </a:prstGeom>
      </xdr:spPr>
    </xdr:pic>
    <xdr:clientData/>
  </xdr:twoCellAnchor>
  <xdr:twoCellAnchor editAs="oneCell">
    <xdr:from>
      <xdr:col>33</xdr:col>
      <xdr:colOff>200289</xdr:colOff>
      <xdr:row>1</xdr:row>
      <xdr:rowOff>373853</xdr:rowOff>
    </xdr:from>
    <xdr:to>
      <xdr:col>47</xdr:col>
      <xdr:colOff>323609</xdr:colOff>
      <xdr:row>2</xdr:row>
      <xdr:rowOff>333374</xdr:rowOff>
    </xdr:to>
    <xdr:pic>
      <xdr:nvPicPr>
        <xdr:cNvPr id="5" name="13 Imagen">
          <a:extLst>
            <a:ext uri="{FF2B5EF4-FFF2-40B4-BE49-F238E27FC236}">
              <a16:creationId xmlns:a16="http://schemas.microsoft.com/office/drawing/2014/main" id="{30B5763C-52EB-4F27-A6DB-B34773028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19039" y="1104103"/>
          <a:ext cx="4568320" cy="4675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" name="181 CuadroTexto">
          <a:extLst>
            <a:ext uri="{FF2B5EF4-FFF2-40B4-BE49-F238E27FC236}">
              <a16:creationId xmlns:a16="http://schemas.microsoft.com/office/drawing/2014/main" id="{0EFEEA4B-A9A1-4258-B279-93EA6A79FCE5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" name="181 CuadroTexto">
          <a:extLst>
            <a:ext uri="{FF2B5EF4-FFF2-40B4-BE49-F238E27FC236}">
              <a16:creationId xmlns:a16="http://schemas.microsoft.com/office/drawing/2014/main" id="{5569A785-6903-449D-B58D-B122C1C9AEDA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4" name="181 CuadroTexto">
          <a:extLst>
            <a:ext uri="{FF2B5EF4-FFF2-40B4-BE49-F238E27FC236}">
              <a16:creationId xmlns:a16="http://schemas.microsoft.com/office/drawing/2014/main" id="{634EE762-6279-4AC5-8E3A-94D1C9F1A387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5" name="181 CuadroTexto">
          <a:extLst>
            <a:ext uri="{FF2B5EF4-FFF2-40B4-BE49-F238E27FC236}">
              <a16:creationId xmlns:a16="http://schemas.microsoft.com/office/drawing/2014/main" id="{46EF46F6-0FE5-45DC-B2A8-6A0896150B43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6" name="181 CuadroTexto">
          <a:extLst>
            <a:ext uri="{FF2B5EF4-FFF2-40B4-BE49-F238E27FC236}">
              <a16:creationId xmlns:a16="http://schemas.microsoft.com/office/drawing/2014/main" id="{58679FA6-F559-4646-95A9-F4BD89BB966E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7" name="181 CuadroTexto">
          <a:extLst>
            <a:ext uri="{FF2B5EF4-FFF2-40B4-BE49-F238E27FC236}">
              <a16:creationId xmlns:a16="http://schemas.microsoft.com/office/drawing/2014/main" id="{FB005999-5574-4B5A-955E-81A04FEB059C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8" name="181 CuadroTexto">
          <a:extLst>
            <a:ext uri="{FF2B5EF4-FFF2-40B4-BE49-F238E27FC236}">
              <a16:creationId xmlns:a16="http://schemas.microsoft.com/office/drawing/2014/main" id="{4EA7133F-654B-42F8-AC82-EF501FFE1464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9" name="110 CuadroTexto">
          <a:extLst>
            <a:ext uri="{FF2B5EF4-FFF2-40B4-BE49-F238E27FC236}">
              <a16:creationId xmlns:a16="http://schemas.microsoft.com/office/drawing/2014/main" id="{349A0A35-BB46-413A-805F-840E10900D6C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0" name="181 CuadroTexto">
          <a:extLst>
            <a:ext uri="{FF2B5EF4-FFF2-40B4-BE49-F238E27FC236}">
              <a16:creationId xmlns:a16="http://schemas.microsoft.com/office/drawing/2014/main" id="{5B8943D9-BAA9-4DE9-956F-9E748874B9C1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1" name="110 CuadroTexto">
          <a:extLst>
            <a:ext uri="{FF2B5EF4-FFF2-40B4-BE49-F238E27FC236}">
              <a16:creationId xmlns:a16="http://schemas.microsoft.com/office/drawing/2014/main" id="{7D644829-21D9-4419-8CF3-5DBAF5E23CAD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2" name="181 CuadroTexto">
          <a:extLst>
            <a:ext uri="{FF2B5EF4-FFF2-40B4-BE49-F238E27FC236}">
              <a16:creationId xmlns:a16="http://schemas.microsoft.com/office/drawing/2014/main" id="{C2EF52D7-F963-41DC-911A-D6F3992169AA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3" name="110 CuadroTexto">
          <a:extLst>
            <a:ext uri="{FF2B5EF4-FFF2-40B4-BE49-F238E27FC236}">
              <a16:creationId xmlns:a16="http://schemas.microsoft.com/office/drawing/2014/main" id="{D178992C-59DD-4661-9D93-C8C7C956682A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4" name="181 CuadroTexto">
          <a:extLst>
            <a:ext uri="{FF2B5EF4-FFF2-40B4-BE49-F238E27FC236}">
              <a16:creationId xmlns:a16="http://schemas.microsoft.com/office/drawing/2014/main" id="{FD2BEB5F-4D5E-483C-AF44-2CB0A46CC8ED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5" name="110 CuadroTexto">
          <a:extLst>
            <a:ext uri="{FF2B5EF4-FFF2-40B4-BE49-F238E27FC236}">
              <a16:creationId xmlns:a16="http://schemas.microsoft.com/office/drawing/2014/main" id="{0C5AA4B2-4A8B-4E1B-AFD4-9947597D0E4A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6" name="181 CuadroTexto">
          <a:extLst>
            <a:ext uri="{FF2B5EF4-FFF2-40B4-BE49-F238E27FC236}">
              <a16:creationId xmlns:a16="http://schemas.microsoft.com/office/drawing/2014/main" id="{3C50CD35-8A26-4ABD-A39A-C26B187A19C2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7" name="110 CuadroTexto">
          <a:extLst>
            <a:ext uri="{FF2B5EF4-FFF2-40B4-BE49-F238E27FC236}">
              <a16:creationId xmlns:a16="http://schemas.microsoft.com/office/drawing/2014/main" id="{7BE16931-4CDB-4743-B5FF-35C87B6CAE94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8" name="110 CuadroTexto">
          <a:extLst>
            <a:ext uri="{FF2B5EF4-FFF2-40B4-BE49-F238E27FC236}">
              <a16:creationId xmlns:a16="http://schemas.microsoft.com/office/drawing/2014/main" id="{16888933-831C-41DC-8F06-3820B033ACB7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9" name="181 CuadroTexto">
          <a:extLst>
            <a:ext uri="{FF2B5EF4-FFF2-40B4-BE49-F238E27FC236}">
              <a16:creationId xmlns:a16="http://schemas.microsoft.com/office/drawing/2014/main" id="{59830702-1D98-4356-B463-0204FA9F28DB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20" name="110 CuadroTexto">
          <a:extLst>
            <a:ext uri="{FF2B5EF4-FFF2-40B4-BE49-F238E27FC236}">
              <a16:creationId xmlns:a16="http://schemas.microsoft.com/office/drawing/2014/main" id="{A8E5F36F-26E9-43B6-8ACC-9BFC4D86CC9E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21" name="181 CuadroTexto">
          <a:extLst>
            <a:ext uri="{FF2B5EF4-FFF2-40B4-BE49-F238E27FC236}">
              <a16:creationId xmlns:a16="http://schemas.microsoft.com/office/drawing/2014/main" id="{93823193-2BD5-4132-AF12-C15F4F27E436}"/>
            </a:ext>
          </a:extLst>
        </xdr:cNvPr>
        <xdr:cNvSpPr txBox="1"/>
      </xdr:nvSpPr>
      <xdr:spPr>
        <a:xfrm>
          <a:off x="4410075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2" name="181 CuadroTexto">
          <a:extLst>
            <a:ext uri="{FF2B5EF4-FFF2-40B4-BE49-F238E27FC236}">
              <a16:creationId xmlns:a16="http://schemas.microsoft.com/office/drawing/2014/main" id="{3E7FFF1F-1BB7-4D2A-B722-C09FB9651FD7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3" name="181 CuadroTexto">
          <a:extLst>
            <a:ext uri="{FF2B5EF4-FFF2-40B4-BE49-F238E27FC236}">
              <a16:creationId xmlns:a16="http://schemas.microsoft.com/office/drawing/2014/main" id="{943033B7-5830-4986-A2C1-C354B69992D3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" name="181 CuadroTexto">
          <a:extLst>
            <a:ext uri="{FF2B5EF4-FFF2-40B4-BE49-F238E27FC236}">
              <a16:creationId xmlns:a16="http://schemas.microsoft.com/office/drawing/2014/main" id="{D2630A3C-016B-4E7D-BF0F-568EAA405E72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5" name="181 CuadroTexto">
          <a:extLst>
            <a:ext uri="{FF2B5EF4-FFF2-40B4-BE49-F238E27FC236}">
              <a16:creationId xmlns:a16="http://schemas.microsoft.com/office/drawing/2014/main" id="{2FC7BA55-EABE-45D6-9DE0-26BBC2BF20DF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6" name="181 CuadroTexto">
          <a:extLst>
            <a:ext uri="{FF2B5EF4-FFF2-40B4-BE49-F238E27FC236}">
              <a16:creationId xmlns:a16="http://schemas.microsoft.com/office/drawing/2014/main" id="{90086230-3192-4147-8863-B9C6F7365D79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7" name="181 CuadroTexto">
          <a:extLst>
            <a:ext uri="{FF2B5EF4-FFF2-40B4-BE49-F238E27FC236}">
              <a16:creationId xmlns:a16="http://schemas.microsoft.com/office/drawing/2014/main" id="{B53EFAE9-FF6D-4125-9791-6FCE4712E2AE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8" name="181 CuadroTexto">
          <a:extLst>
            <a:ext uri="{FF2B5EF4-FFF2-40B4-BE49-F238E27FC236}">
              <a16:creationId xmlns:a16="http://schemas.microsoft.com/office/drawing/2014/main" id="{42DDBA50-2CD1-4632-9053-725817E05DAE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3</xdr:col>
      <xdr:colOff>127002</xdr:colOff>
      <xdr:row>1</xdr:row>
      <xdr:rowOff>52918</xdr:rowOff>
    </xdr:from>
    <xdr:to>
      <xdr:col>3</xdr:col>
      <xdr:colOff>1566334</xdr:colOff>
      <xdr:row>2</xdr:row>
      <xdr:rowOff>242777</xdr:rowOff>
    </xdr:to>
    <xdr:pic>
      <xdr:nvPicPr>
        <xdr:cNvPr id="29" name="3 Imagen">
          <a:extLst>
            <a:ext uri="{FF2B5EF4-FFF2-40B4-BE49-F238E27FC236}">
              <a16:creationId xmlns:a16="http://schemas.microsoft.com/office/drawing/2014/main" id="{41F1D016-6B45-4FB1-9966-58E229DA8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0127" y="243418"/>
          <a:ext cx="1439332" cy="5137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19782</xdr:colOff>
      <xdr:row>2</xdr:row>
      <xdr:rowOff>56416</xdr:rowOff>
    </xdr:from>
    <xdr:to>
      <xdr:col>12</xdr:col>
      <xdr:colOff>990</xdr:colOff>
      <xdr:row>13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FFED3C1-02A9-4384-A7F4-0CA891909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8955" t="18203" r="12800" b="19332"/>
        <a:stretch>
          <a:fillRect/>
        </a:stretch>
      </xdr:blipFill>
      <xdr:spPr>
        <a:xfrm>
          <a:off x="466725" y="1619250"/>
          <a:ext cx="6143625" cy="5086350"/>
        </a:xfrm>
        <a:prstGeom prst="rect">
          <a:avLst/>
        </a:prstGeom>
      </xdr:spPr>
    </xdr:pic>
    <xdr:clientData/>
  </xdr:twoCellAnchor>
  <xdr:twoCellAnchor editAs="oneCell">
    <xdr:from>
      <xdr:col>12</xdr:col>
      <xdr:colOff>619125</xdr:colOff>
      <xdr:row>2</xdr:row>
      <xdr:rowOff>601169</xdr:rowOff>
    </xdr:from>
    <xdr:to>
      <xdr:col>28</xdr:col>
      <xdr:colOff>286349</xdr:colOff>
      <xdr:row>12</xdr:row>
      <xdr:rowOff>523875</xdr:rowOff>
    </xdr:to>
    <xdr:pic>
      <xdr:nvPicPr>
        <xdr:cNvPr id="3" name="2 Imagen" descr="Padrón de Proveedores">
          <a:extLst>
            <a:ext uri="{FF2B5EF4-FFF2-40B4-BE49-F238E27FC236}">
              <a16:creationId xmlns:a16="http://schemas.microsoft.com/office/drawing/2014/main" id="{5B8FF954-F3FC-4999-B008-4464702C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10610" t="9362" r="10224" b="22866"/>
        <a:stretch>
          <a:fillRect/>
        </a:stretch>
      </xdr:blipFill>
      <xdr:spPr>
        <a:xfrm>
          <a:off x="7229475" y="2162175"/>
          <a:ext cx="12230100" cy="4191000"/>
        </a:xfrm>
        <a:prstGeom prst="rect">
          <a:avLst/>
        </a:prstGeom>
        <a:noFill/>
      </xdr:spPr>
    </xdr:pic>
    <xdr:clientData/>
  </xdr:twoCellAnchor>
  <xdr:twoCellAnchor editAs="oneCell">
    <xdr:from>
      <xdr:col>44</xdr:col>
      <xdr:colOff>2840999</xdr:colOff>
      <xdr:row>2</xdr:row>
      <xdr:rowOff>177798</xdr:rowOff>
    </xdr:from>
    <xdr:to>
      <xdr:col>54</xdr:col>
      <xdr:colOff>666750</xdr:colOff>
      <xdr:row>11</xdr:row>
      <xdr:rowOff>54776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40707DE3-080E-4EA4-9898-1DD9959E4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798624" y="1701798"/>
          <a:ext cx="12065626" cy="3305978"/>
        </a:xfrm>
        <a:prstGeom prst="rect">
          <a:avLst/>
        </a:prstGeom>
      </xdr:spPr>
    </xdr:pic>
    <xdr:clientData/>
  </xdr:twoCellAnchor>
  <xdr:twoCellAnchor editAs="oneCell">
    <xdr:from>
      <xdr:col>43</xdr:col>
      <xdr:colOff>36345</xdr:colOff>
      <xdr:row>11</xdr:row>
      <xdr:rowOff>708025</xdr:rowOff>
    </xdr:from>
    <xdr:to>
      <xdr:col>58</xdr:col>
      <xdr:colOff>333375</xdr:colOff>
      <xdr:row>14</xdr:row>
      <xdr:rowOff>667198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3C0BFF5-6752-4EFB-900E-79BAF2473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660595" y="5661025"/>
          <a:ext cx="21394905" cy="224517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166006</xdr:colOff>
      <xdr:row>0</xdr:row>
      <xdr:rowOff>142875</xdr:rowOff>
    </xdr:from>
    <xdr:to>
      <xdr:col>9</xdr:col>
      <xdr:colOff>476250</xdr:colOff>
      <xdr:row>5</xdr:row>
      <xdr:rowOff>229172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4B2EC1A4-771D-4B1B-8DDE-1FAEC2964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8955" t="18203" r="12800" b="19332"/>
        <a:stretch>
          <a:fillRect/>
        </a:stretch>
      </xdr:blipFill>
      <xdr:spPr>
        <a:xfrm>
          <a:off x="928006" y="142875"/>
          <a:ext cx="2367644" cy="1991297"/>
        </a:xfrm>
        <a:prstGeom prst="rect">
          <a:avLst/>
        </a:prstGeom>
      </xdr:spPr>
    </xdr:pic>
    <xdr:clientData/>
  </xdr:twoCellAnchor>
  <xdr:twoCellAnchor editAs="oneCell">
    <xdr:from>
      <xdr:col>9</xdr:col>
      <xdr:colOff>551089</xdr:colOff>
      <xdr:row>1</xdr:row>
      <xdr:rowOff>342898</xdr:rowOff>
    </xdr:from>
    <xdr:to>
      <xdr:col>23</xdr:col>
      <xdr:colOff>247650</xdr:colOff>
      <xdr:row>5</xdr:row>
      <xdr:rowOff>259141</xdr:rowOff>
    </xdr:to>
    <xdr:pic>
      <xdr:nvPicPr>
        <xdr:cNvPr id="3" name="2 Imagen" descr="Padrón de Proveedores">
          <a:extLst>
            <a:ext uri="{FF2B5EF4-FFF2-40B4-BE49-F238E27FC236}">
              <a16:creationId xmlns:a16="http://schemas.microsoft.com/office/drawing/2014/main" id="{B6F314C2-2C1E-4B87-A81F-ED2999A69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 l="10610" t="9362" r="10224" b="22866"/>
        <a:stretch>
          <a:fillRect/>
        </a:stretch>
      </xdr:blipFill>
      <xdr:spPr bwMode="auto">
        <a:xfrm>
          <a:off x="3370489" y="723898"/>
          <a:ext cx="4020911" cy="1440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882748</xdr:colOff>
      <xdr:row>0</xdr:row>
      <xdr:rowOff>206056</xdr:rowOff>
    </xdr:from>
    <xdr:to>
      <xdr:col>50</xdr:col>
      <xdr:colOff>685800</xdr:colOff>
      <xdr:row>4</xdr:row>
      <xdr:rowOff>38100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75158A64-223B-4230-AA56-E4B7CA6B2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27148" y="206056"/>
          <a:ext cx="4679852" cy="1356044"/>
        </a:xfrm>
        <a:prstGeom prst="rect">
          <a:avLst/>
        </a:prstGeom>
      </xdr:spPr>
    </xdr:pic>
    <xdr:clientData/>
  </xdr:twoCellAnchor>
  <xdr:twoCellAnchor editAs="oneCell">
    <xdr:from>
      <xdr:col>38</xdr:col>
      <xdr:colOff>384613</xdr:colOff>
      <xdr:row>4</xdr:row>
      <xdr:rowOff>120470</xdr:rowOff>
    </xdr:from>
    <xdr:to>
      <xdr:col>51</xdr:col>
      <xdr:colOff>525511</xdr:colOff>
      <xdr:row>6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C6B68468-53B0-4BCB-80B5-10F8A3300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95613" y="1644470"/>
          <a:ext cx="6313098" cy="64153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1</xdr:row>
      <xdr:rowOff>0</xdr:rowOff>
    </xdr:from>
    <xdr:to>
      <xdr:col>3</xdr:col>
      <xdr:colOff>1825412</xdr:colOff>
      <xdr:row>3</xdr:row>
      <xdr:rowOff>47625</xdr:rowOff>
    </xdr:to>
    <xdr:pic>
      <xdr:nvPicPr>
        <xdr:cNvPr id="2" name="Imagen 1" descr="Inicio - Gobierno del Estado de Quintana Roo">
          <a:extLst>
            <a:ext uri="{FF2B5EF4-FFF2-40B4-BE49-F238E27FC236}">
              <a16:creationId xmlns:a16="http://schemas.microsoft.com/office/drawing/2014/main" id="{F701A545-CF44-4ED6-A668-485B04F3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95250"/>
          <a:ext cx="1349162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190501</xdr:colOff>
      <xdr:row>1</xdr:row>
      <xdr:rowOff>0</xdr:rowOff>
    </xdr:from>
    <xdr:to>
      <xdr:col>3</xdr:col>
      <xdr:colOff>334050</xdr:colOff>
      <xdr:row>3</xdr:row>
      <xdr:rowOff>180976</xdr:rowOff>
    </xdr:to>
    <xdr:pic>
      <xdr:nvPicPr>
        <xdr:cNvPr id="3" name="Imagen 2" descr="Firma Gobierno de Quintana Roo convenio con SEDENA en reconocimiento a sus  servicios - Servicio Estatal del Empleo y Capacitación para el Trabajo">
          <a:extLst>
            <a:ext uri="{FF2B5EF4-FFF2-40B4-BE49-F238E27FC236}">
              <a16:creationId xmlns:a16="http://schemas.microsoft.com/office/drawing/2014/main" id="{26252CE3-B98A-4557-AEC9-3F9D2CE324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082" t="9895" r="32715" b="7813"/>
        <a:stretch/>
      </xdr:blipFill>
      <xdr:spPr bwMode="auto">
        <a:xfrm>
          <a:off x="1028701" y="95250"/>
          <a:ext cx="410249" cy="561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228600</xdr:colOff>
      <xdr:row>0</xdr:row>
      <xdr:rowOff>57150</xdr:rowOff>
    </xdr:from>
    <xdr:to>
      <xdr:col>8</xdr:col>
      <xdr:colOff>990600</xdr:colOff>
      <xdr:row>4</xdr:row>
      <xdr:rowOff>62253</xdr:rowOff>
    </xdr:to>
    <xdr:pic>
      <xdr:nvPicPr>
        <xdr:cNvPr id="4" name="Imagen 3" descr="ÓRGANOS INSTITUCIONALES">
          <a:extLst>
            <a:ext uri="{FF2B5EF4-FFF2-40B4-BE49-F238E27FC236}">
              <a16:creationId xmlns:a16="http://schemas.microsoft.com/office/drawing/2014/main" id="{FCDB024A-BBB7-4C1E-A5A4-560419DF8C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38" b="5327"/>
        <a:stretch/>
      </xdr:blipFill>
      <xdr:spPr bwMode="auto">
        <a:xfrm>
          <a:off x="6134100" y="57150"/>
          <a:ext cx="1914525" cy="706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" name="181 CuadroTexto">
          <a:extLst>
            <a:ext uri="{FF2B5EF4-FFF2-40B4-BE49-F238E27FC236}">
              <a16:creationId xmlns:a16="http://schemas.microsoft.com/office/drawing/2014/main" id="{58014607-CF23-4B98-B34C-65548D2D24CE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3" name="181 CuadroTexto">
          <a:extLst>
            <a:ext uri="{FF2B5EF4-FFF2-40B4-BE49-F238E27FC236}">
              <a16:creationId xmlns:a16="http://schemas.microsoft.com/office/drawing/2014/main" id="{65B31D53-B6C7-4F1A-8442-7DE56ACB7374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4" name="181 CuadroTexto">
          <a:extLst>
            <a:ext uri="{FF2B5EF4-FFF2-40B4-BE49-F238E27FC236}">
              <a16:creationId xmlns:a16="http://schemas.microsoft.com/office/drawing/2014/main" id="{E2F3F1D7-17D0-4EA8-A77D-233F1639AC0C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5" name="181 CuadroTexto">
          <a:extLst>
            <a:ext uri="{FF2B5EF4-FFF2-40B4-BE49-F238E27FC236}">
              <a16:creationId xmlns:a16="http://schemas.microsoft.com/office/drawing/2014/main" id="{4851E612-B14B-46E3-A5DA-F80B30D15587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6" name="181 CuadroTexto">
          <a:extLst>
            <a:ext uri="{FF2B5EF4-FFF2-40B4-BE49-F238E27FC236}">
              <a16:creationId xmlns:a16="http://schemas.microsoft.com/office/drawing/2014/main" id="{2879056D-BF11-46E6-87EC-3F83827D7D43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7" name="181 CuadroTexto">
          <a:extLst>
            <a:ext uri="{FF2B5EF4-FFF2-40B4-BE49-F238E27FC236}">
              <a16:creationId xmlns:a16="http://schemas.microsoft.com/office/drawing/2014/main" id="{5EE80207-68E3-4AC0-84F2-F8D1E950B76F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8" name="181 CuadroTexto">
          <a:extLst>
            <a:ext uri="{FF2B5EF4-FFF2-40B4-BE49-F238E27FC236}">
              <a16:creationId xmlns:a16="http://schemas.microsoft.com/office/drawing/2014/main" id="{6467A288-D2E4-4F18-9182-6F3370C80EBB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9" name="110 CuadroTexto">
          <a:extLst>
            <a:ext uri="{FF2B5EF4-FFF2-40B4-BE49-F238E27FC236}">
              <a16:creationId xmlns:a16="http://schemas.microsoft.com/office/drawing/2014/main" id="{C58153EA-6CF2-4C22-9A64-580DEC855701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0" name="181 CuadroTexto">
          <a:extLst>
            <a:ext uri="{FF2B5EF4-FFF2-40B4-BE49-F238E27FC236}">
              <a16:creationId xmlns:a16="http://schemas.microsoft.com/office/drawing/2014/main" id="{669DD022-91DA-4415-B413-61916B207919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1" name="110 CuadroTexto">
          <a:extLst>
            <a:ext uri="{FF2B5EF4-FFF2-40B4-BE49-F238E27FC236}">
              <a16:creationId xmlns:a16="http://schemas.microsoft.com/office/drawing/2014/main" id="{A0E6BB4C-89C2-4759-B9C9-E010F8A301C3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2" name="181 CuadroTexto">
          <a:extLst>
            <a:ext uri="{FF2B5EF4-FFF2-40B4-BE49-F238E27FC236}">
              <a16:creationId xmlns:a16="http://schemas.microsoft.com/office/drawing/2014/main" id="{748411B8-BC03-4243-BE2D-F070502BACDF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3" name="110 CuadroTexto">
          <a:extLst>
            <a:ext uri="{FF2B5EF4-FFF2-40B4-BE49-F238E27FC236}">
              <a16:creationId xmlns:a16="http://schemas.microsoft.com/office/drawing/2014/main" id="{65FC229B-E227-49AF-B4A3-9FE682BDA669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4" name="181 CuadroTexto">
          <a:extLst>
            <a:ext uri="{FF2B5EF4-FFF2-40B4-BE49-F238E27FC236}">
              <a16:creationId xmlns:a16="http://schemas.microsoft.com/office/drawing/2014/main" id="{DF879119-DDF6-4044-9837-06A27AFD28C5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5" name="110 CuadroTexto">
          <a:extLst>
            <a:ext uri="{FF2B5EF4-FFF2-40B4-BE49-F238E27FC236}">
              <a16:creationId xmlns:a16="http://schemas.microsoft.com/office/drawing/2014/main" id="{1039F384-C43E-40BE-808D-3EA97143182C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6" name="181 CuadroTexto">
          <a:extLst>
            <a:ext uri="{FF2B5EF4-FFF2-40B4-BE49-F238E27FC236}">
              <a16:creationId xmlns:a16="http://schemas.microsoft.com/office/drawing/2014/main" id="{F4EBFEB6-60E4-46A6-A0FE-31DBE015B4FA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7" name="110 CuadroTexto">
          <a:extLst>
            <a:ext uri="{FF2B5EF4-FFF2-40B4-BE49-F238E27FC236}">
              <a16:creationId xmlns:a16="http://schemas.microsoft.com/office/drawing/2014/main" id="{6948011F-E81F-456C-A481-F6D6A0141784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8" name="110 CuadroTexto">
          <a:extLst>
            <a:ext uri="{FF2B5EF4-FFF2-40B4-BE49-F238E27FC236}">
              <a16:creationId xmlns:a16="http://schemas.microsoft.com/office/drawing/2014/main" id="{1C0D32F6-4652-4A9A-9075-D1FE41C4F140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19" name="181 CuadroTexto">
          <a:extLst>
            <a:ext uri="{FF2B5EF4-FFF2-40B4-BE49-F238E27FC236}">
              <a16:creationId xmlns:a16="http://schemas.microsoft.com/office/drawing/2014/main" id="{E93115BD-6139-487F-B962-67ED725F80B3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20" name="110 CuadroTexto">
          <a:extLst>
            <a:ext uri="{FF2B5EF4-FFF2-40B4-BE49-F238E27FC236}">
              <a16:creationId xmlns:a16="http://schemas.microsoft.com/office/drawing/2014/main" id="{CE8E5627-E165-4C59-B3E1-B3523BB3B3C2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184731" cy="264560"/>
    <xdr:sp macro="" textlink="">
      <xdr:nvSpPr>
        <xdr:cNvPr id="21" name="181 CuadroTexto">
          <a:extLst>
            <a:ext uri="{FF2B5EF4-FFF2-40B4-BE49-F238E27FC236}">
              <a16:creationId xmlns:a16="http://schemas.microsoft.com/office/drawing/2014/main" id="{700E5560-EC5C-4663-BE3F-A8ECCF92932D}"/>
            </a:ext>
          </a:extLst>
        </xdr:cNvPr>
        <xdr:cNvSpPr txBox="1"/>
      </xdr:nvSpPr>
      <xdr:spPr>
        <a:xfrm>
          <a:off x="44386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2" name="181 CuadroTexto">
          <a:extLst>
            <a:ext uri="{FF2B5EF4-FFF2-40B4-BE49-F238E27FC236}">
              <a16:creationId xmlns:a16="http://schemas.microsoft.com/office/drawing/2014/main" id="{1051BE26-26E0-4113-A1F5-0556E127F58B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3" name="181 CuadroTexto">
          <a:extLst>
            <a:ext uri="{FF2B5EF4-FFF2-40B4-BE49-F238E27FC236}">
              <a16:creationId xmlns:a16="http://schemas.microsoft.com/office/drawing/2014/main" id="{5EBC530E-848A-4EAF-9727-179EAC29D745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" name="181 CuadroTexto">
          <a:extLst>
            <a:ext uri="{FF2B5EF4-FFF2-40B4-BE49-F238E27FC236}">
              <a16:creationId xmlns:a16="http://schemas.microsoft.com/office/drawing/2014/main" id="{D8E82CE5-F69E-4D5B-95AD-9A2A942742FD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5" name="181 CuadroTexto">
          <a:extLst>
            <a:ext uri="{FF2B5EF4-FFF2-40B4-BE49-F238E27FC236}">
              <a16:creationId xmlns:a16="http://schemas.microsoft.com/office/drawing/2014/main" id="{3B4E042A-EF74-4463-9B8C-5CDA0125D4E3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6" name="181 CuadroTexto">
          <a:extLst>
            <a:ext uri="{FF2B5EF4-FFF2-40B4-BE49-F238E27FC236}">
              <a16:creationId xmlns:a16="http://schemas.microsoft.com/office/drawing/2014/main" id="{06CB99B3-C4DA-4572-A96D-2369ED95BE42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7" name="181 CuadroTexto">
          <a:extLst>
            <a:ext uri="{FF2B5EF4-FFF2-40B4-BE49-F238E27FC236}">
              <a16:creationId xmlns:a16="http://schemas.microsoft.com/office/drawing/2014/main" id="{04B620F0-680A-490C-81CE-2B10F074165C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8" name="181 CuadroTexto">
          <a:extLst>
            <a:ext uri="{FF2B5EF4-FFF2-40B4-BE49-F238E27FC236}">
              <a16:creationId xmlns:a16="http://schemas.microsoft.com/office/drawing/2014/main" id="{70483CA1-E4CA-49D4-B6EA-3C943A73A57F}"/>
            </a:ext>
          </a:extLst>
        </xdr:cNvPr>
        <xdr:cNvSpPr txBox="1"/>
      </xdr:nvSpPr>
      <xdr:spPr>
        <a:xfrm>
          <a:off x="76200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3</xdr:col>
      <xdr:colOff>127002</xdr:colOff>
      <xdr:row>1</xdr:row>
      <xdr:rowOff>52918</xdr:rowOff>
    </xdr:from>
    <xdr:to>
      <xdr:col>3</xdr:col>
      <xdr:colOff>1566334</xdr:colOff>
      <xdr:row>2</xdr:row>
      <xdr:rowOff>242777</xdr:rowOff>
    </xdr:to>
    <xdr:pic>
      <xdr:nvPicPr>
        <xdr:cNvPr id="29" name="3 Imagen">
          <a:extLst>
            <a:ext uri="{FF2B5EF4-FFF2-40B4-BE49-F238E27FC236}">
              <a16:creationId xmlns:a16="http://schemas.microsoft.com/office/drawing/2014/main" id="{97B112A5-D510-462C-AEEB-88CCDB51C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98702" y="243418"/>
          <a:ext cx="1439332" cy="513709"/>
        </a:xfrm>
        <a:prstGeom prst="rect">
          <a:avLst/>
        </a:prstGeom>
      </xdr:spPr>
    </xdr:pic>
    <xdr:clientData/>
  </xdr:twoCellAnchor>
  <xdr:twoCellAnchor>
    <xdr:from>
      <xdr:col>10</xdr:col>
      <xdr:colOff>825500</xdr:colOff>
      <xdr:row>16</xdr:row>
      <xdr:rowOff>148167</xdr:rowOff>
    </xdr:from>
    <xdr:to>
      <xdr:col>12</xdr:col>
      <xdr:colOff>10583</xdr:colOff>
      <xdr:row>18</xdr:row>
      <xdr:rowOff>63500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8B7AEA84-A621-43D8-A24F-07AF37264D66}"/>
            </a:ext>
          </a:extLst>
        </xdr:cNvPr>
        <xdr:cNvSpPr/>
      </xdr:nvSpPr>
      <xdr:spPr>
        <a:xfrm>
          <a:off x="14112875" y="3700992"/>
          <a:ext cx="2461683" cy="296333"/>
        </a:xfrm>
        <a:prstGeom prst="rect">
          <a:avLst/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12</xdr:col>
      <xdr:colOff>22489</xdr:colOff>
      <xdr:row>17</xdr:row>
      <xdr:rowOff>82022</xdr:rowOff>
    </xdr:from>
    <xdr:to>
      <xdr:col>12</xdr:col>
      <xdr:colOff>523874</xdr:colOff>
      <xdr:row>17</xdr:row>
      <xdr:rowOff>83344</xdr:rowOff>
    </xdr:to>
    <xdr:cxnSp macro="">
      <xdr:nvCxnSpPr>
        <xdr:cNvPr id="31" name="Conector recto de flecha 30">
          <a:extLst>
            <a:ext uri="{FF2B5EF4-FFF2-40B4-BE49-F238E27FC236}">
              <a16:creationId xmlns:a16="http://schemas.microsoft.com/office/drawing/2014/main" id="{98730807-1855-4960-859A-CDD79725AD6B}"/>
            </a:ext>
          </a:extLst>
        </xdr:cNvPr>
        <xdr:cNvCxnSpPr/>
      </xdr:nvCxnSpPr>
      <xdr:spPr>
        <a:xfrm>
          <a:off x="16586464" y="3825347"/>
          <a:ext cx="501385" cy="1322"/>
        </a:xfrm>
        <a:prstGeom prst="straightConnector1">
          <a:avLst/>
        </a:prstGeom>
        <a:ln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1661583</xdr:colOff>
      <xdr:row>23</xdr:row>
      <xdr:rowOff>0</xdr:rowOff>
    </xdr:from>
    <xdr:to>
      <xdr:col>11</xdr:col>
      <xdr:colOff>1545167</xdr:colOff>
      <xdr:row>24</xdr:row>
      <xdr:rowOff>31750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435587AD-00CC-45D7-AB4C-066B247ED734}"/>
            </a:ext>
          </a:extLst>
        </xdr:cNvPr>
        <xdr:cNvSpPr/>
      </xdr:nvSpPr>
      <xdr:spPr>
        <a:xfrm>
          <a:off x="6100233" y="4886325"/>
          <a:ext cx="9580034" cy="222250"/>
        </a:xfrm>
        <a:prstGeom prst="rect">
          <a:avLst/>
        </a:prstGeom>
        <a:noFill/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11</xdr:col>
      <xdr:colOff>1545167</xdr:colOff>
      <xdr:row>22</xdr:row>
      <xdr:rowOff>154782</xdr:rowOff>
    </xdr:from>
    <xdr:to>
      <xdr:col>13</xdr:col>
      <xdr:colOff>83343</xdr:colOff>
      <xdr:row>23</xdr:row>
      <xdr:rowOff>111125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509FBB9B-472F-40CF-A110-670D8C7D13ED}"/>
            </a:ext>
          </a:extLst>
        </xdr:cNvPr>
        <xdr:cNvCxnSpPr>
          <a:stCxn id="32" idx="3"/>
        </xdr:cNvCxnSpPr>
      </xdr:nvCxnSpPr>
      <xdr:spPr>
        <a:xfrm flipV="1">
          <a:off x="15680267" y="4850607"/>
          <a:ext cx="1490926" cy="146843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2595562</xdr:colOff>
      <xdr:row>7</xdr:row>
      <xdr:rowOff>178594</xdr:rowOff>
    </xdr:from>
    <xdr:to>
      <xdr:col>12</xdr:col>
      <xdr:colOff>23812</xdr:colOff>
      <xdr:row>9</xdr:row>
      <xdr:rowOff>23812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FF327317-1801-4CD7-90C7-E3A989E70181}"/>
            </a:ext>
          </a:extLst>
        </xdr:cNvPr>
        <xdr:cNvSpPr/>
      </xdr:nvSpPr>
      <xdr:spPr>
        <a:xfrm>
          <a:off x="13234987" y="1797844"/>
          <a:ext cx="3352800" cy="245268"/>
        </a:xfrm>
        <a:prstGeom prst="rect">
          <a:avLst/>
        </a:prstGeom>
        <a:noFill/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23812</xdr:colOff>
      <xdr:row>8</xdr:row>
      <xdr:rowOff>95250</xdr:rowOff>
    </xdr:from>
    <xdr:to>
      <xdr:col>13</xdr:col>
      <xdr:colOff>11906</xdr:colOff>
      <xdr:row>8</xdr:row>
      <xdr:rowOff>101204</xdr:rowOff>
    </xdr:to>
    <xdr:cxnSp macro="">
      <xdr:nvCxnSpPr>
        <xdr:cNvPr id="35" name="Conector recto de flecha 34">
          <a:extLst>
            <a:ext uri="{FF2B5EF4-FFF2-40B4-BE49-F238E27FC236}">
              <a16:creationId xmlns:a16="http://schemas.microsoft.com/office/drawing/2014/main" id="{6F2B1ED6-4D42-42CC-AE44-B3180FD27A82}"/>
            </a:ext>
          </a:extLst>
        </xdr:cNvPr>
        <xdr:cNvCxnSpPr>
          <a:stCxn id="34" idx="3"/>
        </xdr:cNvCxnSpPr>
      </xdr:nvCxnSpPr>
      <xdr:spPr>
        <a:xfrm flipV="1">
          <a:off x="16587787" y="1914525"/>
          <a:ext cx="511969" cy="5954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1059656</xdr:colOff>
      <xdr:row>32</xdr:row>
      <xdr:rowOff>166686</xdr:rowOff>
    </xdr:from>
    <xdr:to>
      <xdr:col>9</xdr:col>
      <xdr:colOff>631031</xdr:colOff>
      <xdr:row>34</xdr:row>
      <xdr:rowOff>83342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D5B31C3B-A644-4E22-B395-7677AC4DD2E0}"/>
            </a:ext>
          </a:extLst>
        </xdr:cNvPr>
        <xdr:cNvSpPr/>
      </xdr:nvSpPr>
      <xdr:spPr>
        <a:xfrm>
          <a:off x="2069306" y="6777036"/>
          <a:ext cx="9201150" cy="326231"/>
        </a:xfrm>
        <a:prstGeom prst="rect">
          <a:avLst/>
        </a:prstGeom>
        <a:noFill/>
        <a:ln w="2857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9</xdr:col>
      <xdr:colOff>631031</xdr:colOff>
      <xdr:row>33</xdr:row>
      <xdr:rowOff>75407</xdr:rowOff>
    </xdr:from>
    <xdr:to>
      <xdr:col>9</xdr:col>
      <xdr:colOff>2547937</xdr:colOff>
      <xdr:row>35</xdr:row>
      <xdr:rowOff>107156</xdr:rowOff>
    </xdr:to>
    <xdr:cxnSp macro="">
      <xdr:nvCxnSpPr>
        <xdr:cNvPr id="37" name="Conector recto de flecha 36">
          <a:extLst>
            <a:ext uri="{FF2B5EF4-FFF2-40B4-BE49-F238E27FC236}">
              <a16:creationId xmlns:a16="http://schemas.microsoft.com/office/drawing/2014/main" id="{68887FB4-2AA0-4939-992F-D2D7D0EA8C57}"/>
            </a:ext>
          </a:extLst>
        </xdr:cNvPr>
        <xdr:cNvCxnSpPr/>
      </xdr:nvCxnSpPr>
      <xdr:spPr>
        <a:xfrm>
          <a:off x="11270456" y="6904832"/>
          <a:ext cx="1916906" cy="412749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2595561</xdr:colOff>
      <xdr:row>12</xdr:row>
      <xdr:rowOff>166689</xdr:rowOff>
    </xdr:from>
    <xdr:to>
      <xdr:col>11</xdr:col>
      <xdr:colOff>59530</xdr:colOff>
      <xdr:row>14</xdr:row>
      <xdr:rowOff>11907</xdr:rowOff>
    </xdr:to>
    <xdr:sp macro="" textlink="">
      <xdr:nvSpPr>
        <xdr:cNvPr id="38" name="Rectángulo 37">
          <a:extLst>
            <a:ext uri="{FF2B5EF4-FFF2-40B4-BE49-F238E27FC236}">
              <a16:creationId xmlns:a16="http://schemas.microsoft.com/office/drawing/2014/main" id="{00B2AEE2-E4E9-4CE2-8D91-1DB434516C8D}"/>
            </a:ext>
          </a:extLst>
        </xdr:cNvPr>
        <xdr:cNvSpPr/>
      </xdr:nvSpPr>
      <xdr:spPr>
        <a:xfrm>
          <a:off x="13234986" y="2957514"/>
          <a:ext cx="959644" cy="226218"/>
        </a:xfrm>
        <a:prstGeom prst="rect">
          <a:avLst/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11</xdr:col>
      <xdr:colOff>59530</xdr:colOff>
      <xdr:row>12</xdr:row>
      <xdr:rowOff>154781</xdr:rowOff>
    </xdr:from>
    <xdr:to>
      <xdr:col>12</xdr:col>
      <xdr:colOff>511969</xdr:colOff>
      <xdr:row>13</xdr:row>
      <xdr:rowOff>89298</xdr:rowOff>
    </xdr:to>
    <xdr:cxnSp macro="">
      <xdr:nvCxnSpPr>
        <xdr:cNvPr id="39" name="Conector recto de flecha 38">
          <a:extLst>
            <a:ext uri="{FF2B5EF4-FFF2-40B4-BE49-F238E27FC236}">
              <a16:creationId xmlns:a16="http://schemas.microsoft.com/office/drawing/2014/main" id="{564D15FF-CBC6-476D-8FD8-1BF5748D603D}"/>
            </a:ext>
          </a:extLst>
        </xdr:cNvPr>
        <xdr:cNvCxnSpPr>
          <a:stCxn id="38" idx="3"/>
        </xdr:cNvCxnSpPr>
      </xdr:nvCxnSpPr>
      <xdr:spPr>
        <a:xfrm flipV="1">
          <a:off x="14194630" y="2945606"/>
          <a:ext cx="2881314" cy="125017"/>
        </a:xfrm>
        <a:prstGeom prst="straightConnector1">
          <a:avLst/>
        </a:prstGeom>
        <a:ln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821531</xdr:colOff>
      <xdr:row>11</xdr:row>
      <xdr:rowOff>0</xdr:rowOff>
    </xdr:from>
    <xdr:to>
      <xdr:col>12</xdr:col>
      <xdr:colOff>50272</xdr:colOff>
      <xdr:row>12</xdr:row>
      <xdr:rowOff>23812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id="{9D54F8E1-C0BF-4645-A26E-8CF6C728D815}"/>
            </a:ext>
          </a:extLst>
        </xdr:cNvPr>
        <xdr:cNvSpPr/>
      </xdr:nvSpPr>
      <xdr:spPr>
        <a:xfrm>
          <a:off x="14108906" y="2600325"/>
          <a:ext cx="2505341" cy="214312"/>
        </a:xfrm>
        <a:prstGeom prst="rect">
          <a:avLst/>
        </a:prstGeom>
        <a:noFill/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12</xdr:col>
      <xdr:colOff>50272</xdr:colOff>
      <xdr:row>10</xdr:row>
      <xdr:rowOff>190500</xdr:rowOff>
    </xdr:from>
    <xdr:to>
      <xdr:col>13</xdr:col>
      <xdr:colOff>11906</xdr:colOff>
      <xdr:row>11</xdr:row>
      <xdr:rowOff>107156</xdr:rowOff>
    </xdr:to>
    <xdr:cxnSp macro="">
      <xdr:nvCxnSpPr>
        <xdr:cNvPr id="41" name="Conector recto de flecha 40">
          <a:extLst>
            <a:ext uri="{FF2B5EF4-FFF2-40B4-BE49-F238E27FC236}">
              <a16:creationId xmlns:a16="http://schemas.microsoft.com/office/drawing/2014/main" id="{1B35CBE8-9965-4C8D-8A8D-EE046A487D9D}"/>
            </a:ext>
          </a:extLst>
        </xdr:cNvPr>
        <xdr:cNvCxnSpPr>
          <a:stCxn id="40" idx="3"/>
        </xdr:cNvCxnSpPr>
      </xdr:nvCxnSpPr>
      <xdr:spPr>
        <a:xfrm flipV="1">
          <a:off x="16614247" y="2409825"/>
          <a:ext cx="485509" cy="297656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JJDAVALOS\Cta%20P&#250;blica%202017\Mis%20documentos\Ejercicio%202016\1179-DS-GF-PETC\4%20cedulas%20en%20excell\Cedula%20Control%20Interno%20PET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ART91FR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édula de Evaluación"/>
      <sheetName val="Resumen por Componente"/>
      <sheetName val="Rangos"/>
      <sheetName val="Valores Cuantitativos"/>
      <sheetName val="Textos Respuesta"/>
      <sheetName val="Estatus por Principio"/>
      <sheetName val="Textos por componente"/>
      <sheetName val="Textos totales"/>
      <sheetName val="Hoja1"/>
      <sheetName val="Gafica"/>
    </sheetNames>
    <sheetDataSet>
      <sheetData sheetId="0"/>
      <sheetData sheetId="1"/>
      <sheetData sheetId="2"/>
      <sheetData sheetId="3"/>
      <sheetData sheetId="4"/>
      <sheetData sheetId="5">
        <row r="24">
          <cell r="D24">
            <v>0</v>
          </cell>
        </row>
        <row r="56">
          <cell r="D56">
            <v>0</v>
          </cell>
          <cell r="E56">
            <v>5.3280000000000003</v>
          </cell>
          <cell r="F56" t="str">
            <v>La institución, entidad, estado, municipio, demarcación territorial o dependencia no acreditó haber realizado acciones para comprobar que se cuente con sistemas informáticos que apoyen el desarrollo de sus actividades sustantivas, financieras o administrativas; que se cuente con un comité o grupo de trabajo en materia Tecnología de Información y Comunicaciones, así como, un plan de recuperación de desastres y de continuidad de la operación para los sistemas informáticos.
Por lo anterior, se debe considerar establecer actividades que contribuyan a la mitigación de los riesgos que dificultan el logro de los objetivos institucionales, así también en las tecnologías de información y comunicaciones, para identificar las actividades necesarias que ayuden a que las respuestas a los riesgos se lleven a cabo de manera adecuada y oportuna, implementando controles internos automatizados que reduzcan la posibilidad de errores en la información presentada.</v>
          </cell>
        </row>
        <row r="57">
          <cell r="D57">
            <v>5.34</v>
          </cell>
          <cell r="E57">
            <v>9.3239999999999998</v>
          </cell>
          <cell r="F57" t="str">
            <v xml:space="preserve">La institución, entidad, estado, municipio, demarcación territorial o dependencia ha realizado acciones tendentes a implementar y comprobar que se cuenta con sistemas informáticos que apoyen el desarrollo de sus actividades sustantivas, financieras o administrativas; que se tenga con un comité o grupo de trabajo en materia Tecnología de Información y Comunicaciones, así como, un plan de recuperación de desastres y de continuidad de la operación para los sistemas informáticos. No obstante las acciones realizadas, se identificaron áreas de oportunidad en esta materia con respecto al fortalecimiento del grupo de trabajo y al plan de recuperación de desastres.
Por lo anterior, se deben reforzar las actividades que contribuyan a la mitigación de los riesgos que dificultan el logro de los objetivos institucionales, así como sobre tecnologías de información y comunicaciones, para apoyar el logro de sus objetivos e identificar las actividades necesarias que ayuden a que las respuestas a los riesgos se lleven a cabo de manera adecuada y oportuna, reforzando los controles internos automatizados que reduzcan la posibilidad de errores en la información presentada.
</v>
          </cell>
        </row>
        <row r="58">
          <cell r="D58">
            <v>9.33</v>
          </cell>
          <cell r="E58">
            <v>13.32</v>
          </cell>
          <cell r="F58" t="str">
            <v>La institución, entidad, estado, municipio, demarcación territorial o dependencia, acreditó haber realizado acciones para comprobar que se establecieron actividades de control para las tecnologías de la información y comunicaciones.
Se tienen las  actividades adecuadas para contribuir a la mitigación de los riesgos que dificultan el logro de los objetivos institucionales, así como sobre tecnologías de información y comunicaciones, para apoyar el logro de sus objetivos en  la  identificación las actividades necesarias que ayuden a que las respuestas a los riesgos se lleven a cabo de manera adecuada y oportuna, así como, reforzando los controles internos automatizados que reduzcan la posibilidad de errores en la información presentada.</v>
          </cell>
        </row>
      </sheetData>
      <sheetData sheetId="6">
        <row r="3">
          <cell r="C3">
            <v>0</v>
          </cell>
        </row>
      </sheetData>
      <sheetData sheetId="7">
        <row r="2">
          <cell r="B2">
            <v>0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Tabla_375444"/>
      <sheetName val="Tabla_375445"/>
      <sheetName val="Hoja1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4">
        <row r="1">
          <cell r="A1" t="str">
            <v>Nacional</v>
          </cell>
        </row>
        <row r="2">
          <cell r="A2" t="str">
            <v>Internacional</v>
          </cell>
        </row>
      </sheetData>
      <sheetData sheetId="5"/>
      <sheetData sheetId="6"/>
      <sheetData sheetId="7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  <pageSetUpPr fitToPage="1"/>
  </sheetPr>
  <dimension ref="A1:CH63"/>
  <sheetViews>
    <sheetView showGridLines="0" tabSelected="1" view="pageBreakPreview" zoomScale="60" zoomScaleNormal="60" workbookViewId="0">
      <selection activeCell="B23" sqref="B23:L23"/>
    </sheetView>
  </sheetViews>
  <sheetFormatPr baseColWidth="10" defaultColWidth="11.44140625" defaultRowHeight="15.6" x14ac:dyDescent="0.3"/>
  <cols>
    <col min="1" max="1" width="15.33203125" customWidth="1"/>
    <col min="2" max="2" width="3.33203125" customWidth="1"/>
    <col min="3" max="3" width="1.6640625" customWidth="1"/>
    <col min="4" max="4" width="5.88671875" customWidth="1"/>
    <col min="5" max="5" width="4" customWidth="1"/>
    <col min="6" max="6" width="8.88671875" customWidth="1"/>
    <col min="7" max="7" width="3.33203125" customWidth="1"/>
    <col min="8" max="8" width="0.109375" customWidth="1"/>
    <col min="9" max="9" width="7.6640625" customWidth="1"/>
    <col min="10" max="10" width="4" customWidth="1"/>
    <col min="11" max="11" width="1.5546875" customWidth="1"/>
    <col min="12" max="12" width="3.6640625" customWidth="1"/>
    <col min="13" max="13" width="5.44140625" customWidth="1"/>
    <col min="14" max="14" width="5.109375" customWidth="1"/>
    <col min="15" max="15" width="1" customWidth="1"/>
    <col min="16" max="16" width="8.6640625" customWidth="1"/>
    <col min="17" max="17" width="4" customWidth="1"/>
    <col min="18" max="18" width="0.44140625" customWidth="1"/>
    <col min="19" max="19" width="5.88671875" customWidth="1"/>
    <col min="20" max="20" width="5.5546875" customWidth="1"/>
    <col min="21" max="21" width="5.44140625" customWidth="1"/>
    <col min="22" max="22" width="3.33203125" customWidth="1"/>
    <col min="23" max="23" width="4" customWidth="1"/>
    <col min="24" max="24" width="0.109375" customWidth="1"/>
    <col min="25" max="25" width="4" customWidth="1"/>
    <col min="26" max="26" width="2.44140625" customWidth="1"/>
    <col min="27" max="27" width="3.44140625" customWidth="1"/>
    <col min="28" max="28" width="3.6640625" customWidth="1"/>
    <col min="29" max="29" width="8.33203125" customWidth="1"/>
    <col min="30" max="30" width="5.88671875" customWidth="1"/>
    <col min="31" max="31" width="2.6640625" customWidth="1"/>
    <col min="32" max="32" width="6.88671875" customWidth="1"/>
    <col min="33" max="33" width="4.33203125" customWidth="1"/>
    <col min="34" max="34" width="3.5546875" customWidth="1"/>
    <col min="35" max="35" width="2.6640625" customWidth="1"/>
    <col min="36" max="36" width="2.88671875" customWidth="1"/>
    <col min="37" max="37" width="8.44140625" customWidth="1"/>
    <col min="38" max="38" width="4.109375" customWidth="1"/>
    <col min="39" max="39" width="3" customWidth="1"/>
    <col min="40" max="40" width="6.5546875" customWidth="1"/>
    <col min="41" max="41" width="2.44140625" customWidth="1"/>
    <col min="42" max="42" width="5.33203125" customWidth="1"/>
    <col min="43" max="43" width="3.33203125" customWidth="1"/>
    <col min="44" max="44" width="6.5546875" customWidth="1"/>
    <col min="45" max="45" width="9.44140625" customWidth="1"/>
    <col min="46" max="46" width="5.44140625" customWidth="1"/>
    <col min="47" max="47" width="12" customWidth="1"/>
    <col min="48" max="48" width="2.33203125" customWidth="1"/>
    <col min="49" max="49" width="11.44140625" hidden="1" customWidth="1"/>
    <col min="50" max="54" width="11.44140625" style="175" hidden="1" customWidth="1"/>
    <col min="55" max="55" width="26.109375" style="175" hidden="1" customWidth="1"/>
    <col min="56" max="56" width="22.88671875" style="175" hidden="1" customWidth="1"/>
    <col min="57" max="57" width="11.44140625" style="178" hidden="1" customWidth="1"/>
    <col min="58" max="58" width="44" style="175" hidden="1" customWidth="1"/>
    <col min="59" max="59" width="152.6640625" hidden="1" customWidth="1"/>
    <col min="60" max="60" width="11.44140625" hidden="1" customWidth="1"/>
    <col min="61" max="61" width="69" hidden="1" customWidth="1"/>
    <col min="62" max="62" width="152.6640625" hidden="1" customWidth="1"/>
    <col min="63" max="63" width="37.44140625" hidden="1" customWidth="1"/>
    <col min="64" max="64" width="17.33203125" customWidth="1"/>
    <col min="65" max="90" width="11.44140625" customWidth="1"/>
  </cols>
  <sheetData>
    <row r="1" spans="2:63" ht="57" customHeight="1" x14ac:dyDescent="0.3"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BJ1" s="5" t="s">
        <v>56</v>
      </c>
      <c r="BK1" s="155" t="s">
        <v>147</v>
      </c>
    </row>
    <row r="2" spans="2:63" ht="40.5" customHeight="1" x14ac:dyDescent="0.3"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  <c r="AD2" s="418"/>
      <c r="AE2" s="418"/>
      <c r="AF2" s="418"/>
      <c r="AG2" s="418"/>
      <c r="AZ2" s="175">
        <v>2025</v>
      </c>
      <c r="BA2" s="179" t="s">
        <v>45</v>
      </c>
      <c r="BC2" s="179" t="s">
        <v>150</v>
      </c>
      <c r="BD2" s="179" t="s">
        <v>56</v>
      </c>
      <c r="BE2" s="180" t="s">
        <v>158</v>
      </c>
      <c r="BF2" t="s">
        <v>102</v>
      </c>
      <c r="BJ2" s="5" t="s">
        <v>60</v>
      </c>
      <c r="BK2" s="155" t="s">
        <v>147</v>
      </c>
    </row>
    <row r="3" spans="2:63" ht="40.5" customHeight="1" x14ac:dyDescent="0.3"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  <c r="AD3" s="418"/>
      <c r="AE3" s="418"/>
      <c r="AF3" s="418"/>
      <c r="AG3" s="418"/>
      <c r="AZ3" s="175">
        <v>2026</v>
      </c>
      <c r="BA3" s="179" t="s">
        <v>46</v>
      </c>
      <c r="BC3" s="179" t="s">
        <v>151</v>
      </c>
      <c r="BD3" s="179" t="s">
        <v>60</v>
      </c>
      <c r="BE3" s="180" t="s">
        <v>158</v>
      </c>
      <c r="BF3" t="s">
        <v>308</v>
      </c>
      <c r="BJ3" s="5" t="s">
        <v>59</v>
      </c>
      <c r="BK3" s="155" t="s">
        <v>147</v>
      </c>
    </row>
    <row r="4" spans="2:63" ht="34.5" customHeight="1" x14ac:dyDescent="0.3">
      <c r="I4" s="419" t="s">
        <v>74</v>
      </c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  <c r="AC4" s="419"/>
      <c r="AD4" s="419"/>
      <c r="AE4" s="419"/>
      <c r="AF4" s="419"/>
      <c r="AG4" s="419"/>
      <c r="AH4" s="419"/>
      <c r="AI4" s="419"/>
      <c r="AJ4" s="419"/>
      <c r="AK4" s="419"/>
      <c r="AL4" s="419"/>
      <c r="AM4" s="419"/>
      <c r="AN4" s="419"/>
      <c r="AZ4" s="175">
        <v>2027</v>
      </c>
      <c r="BA4" s="179" t="s">
        <v>47</v>
      </c>
      <c r="BC4" s="179" t="s">
        <v>151</v>
      </c>
      <c r="BD4" s="179" t="s">
        <v>59</v>
      </c>
      <c r="BE4" s="180" t="s">
        <v>158</v>
      </c>
      <c r="BF4" t="s">
        <v>309</v>
      </c>
      <c r="BJ4" s="5" t="s">
        <v>52</v>
      </c>
      <c r="BK4" s="155" t="s">
        <v>147</v>
      </c>
    </row>
    <row r="5" spans="2:63" ht="40.5" customHeight="1" x14ac:dyDescent="0.3"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  <c r="AC5" s="419"/>
      <c r="AD5" s="419"/>
      <c r="AE5" s="419"/>
      <c r="AF5" s="419"/>
      <c r="AG5" s="419"/>
      <c r="AH5" s="419"/>
      <c r="AI5" s="419"/>
      <c r="AJ5" s="419"/>
      <c r="AK5" s="419"/>
      <c r="AL5" s="419"/>
      <c r="AM5" s="419"/>
      <c r="AN5" s="419"/>
      <c r="AZ5" s="175">
        <v>2028</v>
      </c>
      <c r="BA5" s="179" t="s">
        <v>48</v>
      </c>
      <c r="BC5" s="179" t="s">
        <v>152</v>
      </c>
      <c r="BD5" s="179" t="s">
        <v>52</v>
      </c>
      <c r="BE5" s="180" t="s">
        <v>158</v>
      </c>
      <c r="BF5" t="s">
        <v>310</v>
      </c>
      <c r="BJ5" s="5" t="s">
        <v>50</v>
      </c>
      <c r="BK5" s="155" t="s">
        <v>147</v>
      </c>
    </row>
    <row r="6" spans="2:63" ht="26.25" customHeight="1" thickBot="1" x14ac:dyDescent="0.35"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  <c r="AK6" s="420"/>
      <c r="AL6" s="420"/>
      <c r="AM6" s="420"/>
      <c r="AN6" s="420"/>
      <c r="AX6" s="179" t="s">
        <v>41</v>
      </c>
      <c r="BA6" s="179" t="s">
        <v>8</v>
      </c>
      <c r="BC6" s="179" t="s">
        <v>8</v>
      </c>
      <c r="BD6" s="179" t="s">
        <v>50</v>
      </c>
      <c r="BE6" s="180" t="s">
        <v>158</v>
      </c>
      <c r="BF6" t="s">
        <v>311</v>
      </c>
      <c r="BJ6" s="5" t="s">
        <v>47</v>
      </c>
      <c r="BK6" s="155">
        <v>300</v>
      </c>
    </row>
    <row r="7" spans="2:63" x14ac:dyDescent="0.3">
      <c r="AX7" s="179" t="s">
        <v>42</v>
      </c>
      <c r="BA7" s="179" t="s">
        <v>50</v>
      </c>
      <c r="BC7" s="179" t="s">
        <v>49</v>
      </c>
      <c r="BD7" s="179" t="s">
        <v>47</v>
      </c>
      <c r="BE7" s="180">
        <v>300</v>
      </c>
      <c r="BF7" t="s">
        <v>312</v>
      </c>
      <c r="BJ7" s="5" t="s">
        <v>57</v>
      </c>
      <c r="BK7" s="155" t="s">
        <v>147</v>
      </c>
    </row>
    <row r="8" spans="2:63" ht="23.4" x14ac:dyDescent="0.3"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X8" s="179" t="s">
        <v>5</v>
      </c>
      <c r="BA8" s="179" t="s">
        <v>51</v>
      </c>
      <c r="BC8" s="179" t="s">
        <v>153</v>
      </c>
      <c r="BD8" s="179" t="s">
        <v>51</v>
      </c>
      <c r="BE8" s="180" t="s">
        <v>158</v>
      </c>
      <c r="BF8" t="s">
        <v>313</v>
      </c>
      <c r="BJ8" s="5" t="s">
        <v>51</v>
      </c>
      <c r="BK8" s="155" t="s">
        <v>147</v>
      </c>
    </row>
    <row r="9" spans="2:63" ht="31.2" x14ac:dyDescent="0.3">
      <c r="I9" s="421" t="s">
        <v>81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  <c r="AC9" s="421"/>
      <c r="AD9" s="421"/>
      <c r="AE9" s="421"/>
      <c r="AF9" s="421"/>
      <c r="AG9" s="421"/>
      <c r="AH9" s="421"/>
      <c r="AI9" s="421"/>
      <c r="AJ9" s="421"/>
      <c r="AK9" s="421"/>
      <c r="AL9" s="421"/>
      <c r="AM9" s="421"/>
      <c r="AN9" s="421"/>
      <c r="AX9" s="179" t="s">
        <v>43</v>
      </c>
      <c r="BA9" s="179" t="s">
        <v>52</v>
      </c>
      <c r="BC9" s="179" t="s">
        <v>150</v>
      </c>
      <c r="BD9" s="179" t="s">
        <v>57</v>
      </c>
      <c r="BE9" s="180" t="s">
        <v>158</v>
      </c>
      <c r="BF9" t="s">
        <v>314</v>
      </c>
      <c r="BK9" s="156"/>
    </row>
    <row r="10" spans="2:63" x14ac:dyDescent="0.3">
      <c r="BA10" s="179" t="s">
        <v>53</v>
      </c>
      <c r="BC10" s="179" t="s">
        <v>152</v>
      </c>
      <c r="BD10" s="179" t="s">
        <v>53</v>
      </c>
      <c r="BE10" s="180" t="s">
        <v>158</v>
      </c>
      <c r="BF10" t="s">
        <v>315</v>
      </c>
      <c r="BJ10" s="5" t="s">
        <v>53</v>
      </c>
      <c r="BK10" s="155" t="s">
        <v>147</v>
      </c>
    </row>
    <row r="11" spans="2:63" ht="24" thickBot="1" x14ac:dyDescent="0.45">
      <c r="AF11" s="12"/>
      <c r="AG11" s="12"/>
      <c r="AH11" s="12"/>
      <c r="AI11" s="12"/>
      <c r="AJ11" s="158" t="s">
        <v>0</v>
      </c>
      <c r="AK11" s="470" t="s">
        <v>303</v>
      </c>
      <c r="AL11" s="470"/>
      <c r="AM11" s="470"/>
      <c r="AN11" s="470"/>
      <c r="AO11" s="470"/>
      <c r="AP11" s="470"/>
      <c r="AQ11" s="470"/>
      <c r="AR11" s="470"/>
      <c r="AS11" s="470"/>
      <c r="AT11" s="470"/>
      <c r="AU11" s="470"/>
      <c r="AV11" s="470"/>
      <c r="BA11" s="179" t="s">
        <v>54</v>
      </c>
      <c r="BC11" s="179" t="s">
        <v>148</v>
      </c>
      <c r="BD11" s="179" t="s">
        <v>8</v>
      </c>
      <c r="BE11" s="180" t="s">
        <v>7</v>
      </c>
      <c r="BF11" t="s">
        <v>316</v>
      </c>
      <c r="BJ11" s="5" t="s">
        <v>8</v>
      </c>
      <c r="BK11" s="155" t="s">
        <v>7</v>
      </c>
    </row>
    <row r="12" spans="2:63" ht="24" thickBot="1" x14ac:dyDescent="0.5">
      <c r="AF12" s="12"/>
      <c r="AG12" s="12"/>
      <c r="AH12" s="12"/>
      <c r="AI12" s="12"/>
      <c r="AJ12" s="159" t="s">
        <v>172</v>
      </c>
      <c r="AK12" s="469" t="s">
        <v>304</v>
      </c>
      <c r="AL12" s="469"/>
      <c r="AM12" s="469"/>
      <c r="AN12" s="469"/>
      <c r="AO12" s="469"/>
      <c r="AP12" s="469"/>
      <c r="AQ12" s="469"/>
      <c r="AR12" s="469"/>
      <c r="AS12" s="469"/>
      <c r="AT12" s="469"/>
      <c r="AU12" s="469"/>
      <c r="AV12" s="469"/>
      <c r="AX12" s="179" t="s">
        <v>6</v>
      </c>
      <c r="BA12" s="179" t="s">
        <v>55</v>
      </c>
      <c r="BC12" s="179" t="s">
        <v>154</v>
      </c>
      <c r="BD12" s="179" t="s">
        <v>54</v>
      </c>
      <c r="BE12" s="180" t="s">
        <v>158</v>
      </c>
      <c r="BF12" t="s">
        <v>55</v>
      </c>
      <c r="BJ12" s="5" t="s">
        <v>54</v>
      </c>
      <c r="BK12" s="155" t="s">
        <v>147</v>
      </c>
    </row>
    <row r="13" spans="2:63" x14ac:dyDescent="0.3">
      <c r="AX13" s="179" t="s">
        <v>44</v>
      </c>
      <c r="BA13" s="179" t="s">
        <v>56</v>
      </c>
      <c r="BC13" s="179" t="s">
        <v>155</v>
      </c>
      <c r="BD13" s="179" t="s">
        <v>45</v>
      </c>
      <c r="BE13" s="178">
        <v>100</v>
      </c>
      <c r="BF13" t="s">
        <v>317</v>
      </c>
      <c r="BJ13" s="5" t="s">
        <v>45</v>
      </c>
      <c r="BK13" s="155">
        <v>100</v>
      </c>
    </row>
    <row r="14" spans="2:63" ht="30" customHeight="1" x14ac:dyDescent="0.6">
      <c r="J14" s="422" t="s">
        <v>200</v>
      </c>
      <c r="K14" s="422"/>
      <c r="L14" s="422"/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422"/>
      <c r="X14" s="422"/>
      <c r="Y14" s="422"/>
      <c r="Z14" s="422"/>
      <c r="AA14" s="422"/>
      <c r="AB14" s="422"/>
      <c r="AC14" s="422"/>
      <c r="AD14" s="422"/>
      <c r="AE14" s="422"/>
      <c r="AF14" s="422"/>
      <c r="AG14" s="422"/>
      <c r="AH14" s="422"/>
      <c r="AI14" s="422"/>
      <c r="AJ14" s="422"/>
      <c r="AK14" s="422"/>
      <c r="AL14" s="422"/>
      <c r="AM14" s="422"/>
      <c r="AN14" s="422"/>
      <c r="BA14" s="179" t="s">
        <v>57</v>
      </c>
      <c r="BC14" s="179" t="s">
        <v>156</v>
      </c>
      <c r="BD14" s="179" t="s">
        <v>46</v>
      </c>
      <c r="BE14" s="180">
        <v>300</v>
      </c>
      <c r="BF14" t="s">
        <v>57</v>
      </c>
      <c r="BJ14" s="5" t="s">
        <v>46</v>
      </c>
      <c r="BK14" s="155">
        <v>300</v>
      </c>
    </row>
    <row r="15" spans="2:63" ht="30.75" customHeight="1" x14ac:dyDescent="0.3">
      <c r="BA15" s="179" t="s">
        <v>58</v>
      </c>
      <c r="BC15" s="179" t="s">
        <v>151</v>
      </c>
      <c r="BD15" s="179" t="s">
        <v>61</v>
      </c>
      <c r="BE15" s="180" t="s">
        <v>158</v>
      </c>
      <c r="BF15" t="s">
        <v>318</v>
      </c>
      <c r="BJ15" s="5" t="s">
        <v>61</v>
      </c>
      <c r="BK15" s="155" t="s">
        <v>147</v>
      </c>
    </row>
    <row r="16" spans="2:63" ht="44.25" customHeight="1" x14ac:dyDescent="0.3">
      <c r="B16" s="398" t="s">
        <v>1</v>
      </c>
      <c r="C16" s="385"/>
      <c r="D16" s="385"/>
      <c r="E16" s="385"/>
      <c r="F16" s="385"/>
      <c r="G16" s="386"/>
      <c r="H16" s="185" t="s">
        <v>38</v>
      </c>
      <c r="I16" s="385" t="s">
        <v>246</v>
      </c>
      <c r="J16" s="385"/>
      <c r="K16" s="385"/>
      <c r="L16" s="385"/>
      <c r="M16" s="386"/>
      <c r="N16" s="398" t="s">
        <v>38</v>
      </c>
      <c r="O16" s="385"/>
      <c r="P16" s="385"/>
      <c r="Q16" s="385"/>
      <c r="R16" s="385"/>
      <c r="S16" s="385"/>
      <c r="T16" s="385"/>
      <c r="U16" s="385"/>
      <c r="V16" s="385"/>
      <c r="W16" s="385"/>
      <c r="X16" s="386"/>
      <c r="Y16" s="394" t="s">
        <v>2</v>
      </c>
      <c r="Z16" s="394"/>
      <c r="AA16" s="394"/>
      <c r="AB16" s="394"/>
      <c r="AC16" s="394"/>
      <c r="AD16" s="394"/>
      <c r="AE16" s="398" t="s">
        <v>3</v>
      </c>
      <c r="AF16" s="385"/>
      <c r="AG16" s="385"/>
      <c r="AH16" s="385"/>
      <c r="AI16" s="385"/>
      <c r="AJ16" s="385"/>
      <c r="AK16" s="385"/>
      <c r="AL16" s="385"/>
      <c r="AM16" s="385"/>
      <c r="AN16" s="385"/>
      <c r="AO16" s="385"/>
      <c r="AP16" s="386"/>
      <c r="AQ16" s="394" t="s">
        <v>4</v>
      </c>
      <c r="AR16" s="394"/>
      <c r="AS16" s="394"/>
      <c r="AT16" s="394"/>
      <c r="AU16" s="394"/>
      <c r="AV16" s="394"/>
      <c r="BA16" s="179" t="s">
        <v>59</v>
      </c>
      <c r="BC16" s="179" t="s">
        <v>150</v>
      </c>
      <c r="BD16" s="179" t="s">
        <v>58</v>
      </c>
      <c r="BE16" s="180" t="s">
        <v>158</v>
      </c>
      <c r="BF16" t="s">
        <v>59</v>
      </c>
      <c r="BJ16" s="5" t="s">
        <v>58</v>
      </c>
      <c r="BK16" s="155" t="s">
        <v>147</v>
      </c>
    </row>
    <row r="17" spans="2:63" ht="41.25" customHeight="1" x14ac:dyDescent="0.3">
      <c r="B17" s="387">
        <v>2026</v>
      </c>
      <c r="C17" s="388"/>
      <c r="D17" s="388"/>
      <c r="E17" s="388"/>
      <c r="F17" s="388"/>
      <c r="G17" s="389"/>
      <c r="H17" s="387" t="s">
        <v>42</v>
      </c>
      <c r="I17" s="388"/>
      <c r="J17" s="388"/>
      <c r="K17" s="388"/>
      <c r="L17" s="388"/>
      <c r="M17" s="389"/>
      <c r="N17" s="405" t="s">
        <v>6</v>
      </c>
      <c r="O17" s="405"/>
      <c r="P17" s="405"/>
      <c r="Q17" s="405"/>
      <c r="R17" s="405"/>
      <c r="S17" s="405"/>
      <c r="T17" s="405"/>
      <c r="U17" s="405"/>
      <c r="V17" s="405"/>
      <c r="W17" s="405"/>
      <c r="X17" s="406"/>
      <c r="Y17" s="474" t="str">
        <f>LOOKUP(AE17,BD2:BD19,BE2:BE19)</f>
        <v>700 - 5130</v>
      </c>
      <c r="Z17" s="474"/>
      <c r="AA17" s="474"/>
      <c r="AB17" s="474"/>
      <c r="AC17" s="474"/>
      <c r="AD17" s="475"/>
      <c r="AE17" s="399" t="s">
        <v>52</v>
      </c>
      <c r="AF17" s="400"/>
      <c r="AG17" s="400"/>
      <c r="AH17" s="400"/>
      <c r="AI17" s="400"/>
      <c r="AJ17" s="400"/>
      <c r="AK17" s="400"/>
      <c r="AL17" s="400"/>
      <c r="AM17" s="400"/>
      <c r="AN17" s="400"/>
      <c r="AO17" s="400"/>
      <c r="AP17" s="401"/>
      <c r="AQ17" s="478" t="str">
        <f>LOOKUP(I4,BI20:BI32,BJ20:BJ32)</f>
        <v>Dirección de Innovación</v>
      </c>
      <c r="AR17" s="479"/>
      <c r="AS17" s="479"/>
      <c r="AT17" s="479"/>
      <c r="AU17" s="479"/>
      <c r="AV17" s="480"/>
      <c r="BA17" s="179" t="s">
        <v>60</v>
      </c>
      <c r="BC17" s="179" t="s">
        <v>157</v>
      </c>
      <c r="BD17" s="179" t="s">
        <v>48</v>
      </c>
      <c r="BE17" s="180">
        <v>300</v>
      </c>
      <c r="BF17" t="s">
        <v>60</v>
      </c>
      <c r="BJ17" s="5" t="s">
        <v>48</v>
      </c>
      <c r="BK17" s="155">
        <v>300</v>
      </c>
    </row>
    <row r="18" spans="2:63" ht="31.5" customHeight="1" x14ac:dyDescent="0.3">
      <c r="B18" s="390"/>
      <c r="C18" s="391"/>
      <c r="D18" s="391"/>
      <c r="E18" s="391"/>
      <c r="F18" s="391"/>
      <c r="G18" s="392"/>
      <c r="H18" s="390"/>
      <c r="I18" s="391"/>
      <c r="J18" s="391"/>
      <c r="K18" s="391"/>
      <c r="L18" s="391"/>
      <c r="M18" s="392"/>
      <c r="N18" s="405" t="s">
        <v>176</v>
      </c>
      <c r="O18" s="405"/>
      <c r="P18" s="405"/>
      <c r="Q18" s="405"/>
      <c r="R18" s="405"/>
      <c r="S18" s="405"/>
      <c r="T18" s="405"/>
      <c r="U18" s="405"/>
      <c r="V18" s="405"/>
      <c r="W18" s="405"/>
      <c r="X18" s="186"/>
      <c r="Y18" s="476"/>
      <c r="Z18" s="476"/>
      <c r="AA18" s="476"/>
      <c r="AB18" s="476"/>
      <c r="AC18" s="476"/>
      <c r="AD18" s="477"/>
      <c r="AE18" s="402"/>
      <c r="AF18" s="403"/>
      <c r="AG18" s="403"/>
      <c r="AH18" s="403"/>
      <c r="AI18" s="403"/>
      <c r="AJ18" s="403"/>
      <c r="AK18" s="403"/>
      <c r="AL18" s="403"/>
      <c r="AM18" s="403"/>
      <c r="AN18" s="403"/>
      <c r="AO18" s="403"/>
      <c r="AP18" s="404"/>
      <c r="AQ18" s="481"/>
      <c r="AR18" s="482"/>
      <c r="AS18" s="482"/>
      <c r="AT18" s="482"/>
      <c r="AU18" s="482"/>
      <c r="AV18" s="483"/>
      <c r="BA18" s="179" t="s">
        <v>61</v>
      </c>
      <c r="BC18" s="179" t="s">
        <v>149</v>
      </c>
      <c r="BD18" s="179" t="s">
        <v>49</v>
      </c>
      <c r="BE18" s="180" t="s">
        <v>158</v>
      </c>
      <c r="BF18" t="s">
        <v>319</v>
      </c>
      <c r="BJ18" s="5" t="s">
        <v>49</v>
      </c>
      <c r="BK18" s="155" t="s">
        <v>147</v>
      </c>
    </row>
    <row r="19" spans="2:63" ht="39" customHeight="1" x14ac:dyDescent="0.3">
      <c r="BC19" s="179" t="s">
        <v>150</v>
      </c>
      <c r="BD19" s="179" t="s">
        <v>55</v>
      </c>
      <c r="BE19" s="180" t="s">
        <v>158</v>
      </c>
      <c r="BJ19" s="5" t="s">
        <v>55</v>
      </c>
      <c r="BK19" s="155" t="s">
        <v>147</v>
      </c>
    </row>
    <row r="20" spans="2:63" ht="53.25" customHeight="1" x14ac:dyDescent="0.3">
      <c r="B20" s="393" t="s">
        <v>39</v>
      </c>
      <c r="C20" s="393"/>
      <c r="D20" s="393"/>
      <c r="E20" s="393"/>
      <c r="F20" s="393"/>
      <c r="G20" s="393"/>
      <c r="H20" s="393"/>
      <c r="I20" s="393"/>
      <c r="J20" s="393"/>
      <c r="K20" s="393"/>
      <c r="L20" s="393"/>
      <c r="M20" s="393"/>
      <c r="N20" s="393"/>
      <c r="O20" s="393"/>
      <c r="P20" s="393"/>
      <c r="Q20" s="393"/>
      <c r="R20" s="393"/>
      <c r="S20" s="393"/>
      <c r="T20" s="393"/>
      <c r="U20" s="393"/>
      <c r="V20" s="393"/>
      <c r="W20" s="393"/>
      <c r="X20" s="393"/>
      <c r="Y20" s="393"/>
      <c r="Z20" s="393"/>
      <c r="AA20" s="393"/>
      <c r="AB20" s="393"/>
      <c r="AC20" s="393"/>
      <c r="AD20" s="393"/>
      <c r="AE20" s="393"/>
      <c r="AF20" s="393"/>
      <c r="AG20" s="393"/>
      <c r="AH20" s="394" t="s">
        <v>10</v>
      </c>
      <c r="AI20" s="394"/>
      <c r="AJ20" s="394"/>
      <c r="AK20" s="394"/>
      <c r="AL20" s="394"/>
      <c r="AM20" s="394"/>
      <c r="AN20" s="394"/>
      <c r="AO20" s="394"/>
      <c r="AP20" s="394"/>
      <c r="AQ20" s="394"/>
      <c r="AR20" s="394"/>
      <c r="AS20" s="394"/>
      <c r="AT20" s="394"/>
      <c r="AU20" s="394"/>
      <c r="AV20" s="394"/>
      <c r="BI20" s="5" t="s">
        <v>80</v>
      </c>
      <c r="BJ20" s="5" t="s">
        <v>9</v>
      </c>
    </row>
    <row r="21" spans="2:63" ht="33" customHeight="1" x14ac:dyDescent="0.3">
      <c r="B21" s="408" t="s">
        <v>11</v>
      </c>
      <c r="C21" s="409"/>
      <c r="D21" s="409"/>
      <c r="E21" s="409"/>
      <c r="F21" s="409"/>
      <c r="G21" s="409"/>
      <c r="H21" s="409"/>
      <c r="I21" s="409"/>
      <c r="J21" s="409"/>
      <c r="K21" s="409"/>
      <c r="L21" s="409"/>
      <c r="M21" s="408" t="s">
        <v>12</v>
      </c>
      <c r="N21" s="409"/>
      <c r="O21" s="409"/>
      <c r="P21" s="409"/>
      <c r="Q21" s="409"/>
      <c r="R21" s="409"/>
      <c r="S21" s="409"/>
      <c r="T21" s="409"/>
      <c r="U21" s="409"/>
      <c r="V21" s="410"/>
      <c r="W21" s="408" t="s">
        <v>13</v>
      </c>
      <c r="X21" s="409"/>
      <c r="Y21" s="409"/>
      <c r="Z21" s="409"/>
      <c r="AA21" s="409"/>
      <c r="AB21" s="409"/>
      <c r="AC21" s="409"/>
      <c r="AD21" s="409"/>
      <c r="AE21" s="409"/>
      <c r="AF21" s="409"/>
      <c r="AG21" s="410"/>
      <c r="AH21" s="394"/>
      <c r="AI21" s="394"/>
      <c r="AJ21" s="394"/>
      <c r="AK21" s="394"/>
      <c r="AL21" s="394"/>
      <c r="AM21" s="394"/>
      <c r="AN21" s="394"/>
      <c r="AO21" s="394"/>
      <c r="AP21" s="394"/>
      <c r="AQ21" s="394"/>
      <c r="AR21" s="394"/>
      <c r="AS21" s="394"/>
      <c r="AT21" s="394"/>
      <c r="AU21" s="394"/>
      <c r="AV21" s="394"/>
      <c r="BA21" s="179" t="s">
        <v>14</v>
      </c>
      <c r="BF21" s="181" t="s">
        <v>159</v>
      </c>
      <c r="BG21" s="5" t="s">
        <v>36</v>
      </c>
      <c r="BI21" s="5" t="s">
        <v>82</v>
      </c>
      <c r="BJ21" s="5" t="s">
        <v>69</v>
      </c>
    </row>
    <row r="22" spans="2:63" ht="39" customHeight="1" x14ac:dyDescent="0.3">
      <c r="B22" s="407" t="s">
        <v>356</v>
      </c>
      <c r="C22" s="407"/>
      <c r="D22" s="407"/>
      <c r="E22" s="407"/>
      <c r="F22" s="407"/>
      <c r="G22" s="407"/>
      <c r="H22" s="407"/>
      <c r="I22" s="407"/>
      <c r="J22" s="407"/>
      <c r="K22" s="407"/>
      <c r="L22" s="407"/>
      <c r="M22" s="407" t="s">
        <v>356</v>
      </c>
      <c r="N22" s="407"/>
      <c r="O22" s="407"/>
      <c r="P22" s="407"/>
      <c r="Q22" s="407"/>
      <c r="R22" s="407"/>
      <c r="S22" s="407"/>
      <c r="T22" s="407"/>
      <c r="U22" s="407"/>
      <c r="V22" s="407"/>
      <c r="W22" s="407" t="s">
        <v>357</v>
      </c>
      <c r="X22" s="407"/>
      <c r="Y22" s="407"/>
      <c r="Z22" s="407"/>
      <c r="AA22" s="407"/>
      <c r="AB22" s="407"/>
      <c r="AC22" s="407"/>
      <c r="AD22" s="407"/>
      <c r="AE22" s="407"/>
      <c r="AF22" s="407"/>
      <c r="AG22" s="407"/>
      <c r="AH22" s="407" t="s">
        <v>14</v>
      </c>
      <c r="AI22" s="407"/>
      <c r="AJ22" s="407"/>
      <c r="AK22" s="407"/>
      <c r="AL22" s="407"/>
      <c r="AM22" s="407"/>
      <c r="AN22" s="407"/>
      <c r="AO22" s="407"/>
      <c r="AP22" s="407"/>
      <c r="AQ22" s="407"/>
      <c r="AR22" s="407"/>
      <c r="AS22" s="407"/>
      <c r="AT22" s="407"/>
      <c r="AU22" s="407"/>
      <c r="AV22" s="407"/>
      <c r="BA22" s="179" t="s">
        <v>62</v>
      </c>
      <c r="BF22" s="181" t="s">
        <v>160</v>
      </c>
      <c r="BG22" s="5" t="s">
        <v>94</v>
      </c>
      <c r="BI22" s="5" t="s">
        <v>83</v>
      </c>
      <c r="BJ22" s="5" t="s">
        <v>70</v>
      </c>
    </row>
    <row r="23" spans="2:63" ht="24.75" customHeight="1" x14ac:dyDescent="0.3">
      <c r="B23" s="394" t="s">
        <v>191</v>
      </c>
      <c r="C23" s="394"/>
      <c r="D23" s="394"/>
      <c r="E23" s="394"/>
      <c r="F23" s="394"/>
      <c r="G23" s="394"/>
      <c r="H23" s="394"/>
      <c r="I23" s="394"/>
      <c r="J23" s="394"/>
      <c r="K23" s="394"/>
      <c r="L23" s="394"/>
      <c r="M23" s="412" t="s">
        <v>187</v>
      </c>
      <c r="N23" s="413"/>
      <c r="O23" s="413"/>
      <c r="P23" s="413"/>
      <c r="Q23" s="413"/>
      <c r="R23" s="413"/>
      <c r="S23" s="413"/>
      <c r="T23" s="413"/>
      <c r="U23" s="413"/>
      <c r="V23" s="413"/>
      <c r="W23" s="413"/>
      <c r="X23" s="413"/>
      <c r="Y23" s="413"/>
      <c r="Z23" s="413"/>
      <c r="AA23" s="413"/>
      <c r="AB23" s="413"/>
      <c r="AC23" s="413"/>
      <c r="AD23" s="413"/>
      <c r="AE23" s="413"/>
      <c r="AF23" s="413"/>
      <c r="AG23" s="414"/>
      <c r="AH23" s="407"/>
      <c r="AI23" s="407"/>
      <c r="AJ23" s="407"/>
      <c r="AK23" s="407"/>
      <c r="AL23" s="407"/>
      <c r="AM23" s="407"/>
      <c r="AN23" s="407"/>
      <c r="AO23" s="407"/>
      <c r="AP23" s="407"/>
      <c r="AQ23" s="407"/>
      <c r="AR23" s="407"/>
      <c r="AS23" s="407"/>
      <c r="AT23" s="407"/>
      <c r="AU23" s="407"/>
      <c r="AV23" s="407"/>
      <c r="BC23" s="179" t="s">
        <v>29</v>
      </c>
      <c r="BF23" s="181" t="s">
        <v>161</v>
      </c>
      <c r="BG23" s="5" t="s">
        <v>95</v>
      </c>
      <c r="BI23" s="5" t="s">
        <v>84</v>
      </c>
      <c r="BJ23" s="5" t="s">
        <v>71</v>
      </c>
    </row>
    <row r="24" spans="2:63" ht="27.75" customHeight="1" x14ac:dyDescent="0.3">
      <c r="B24" s="411" t="s">
        <v>332</v>
      </c>
      <c r="C24" s="411"/>
      <c r="D24" s="411"/>
      <c r="E24" s="411"/>
      <c r="F24" s="411"/>
      <c r="G24" s="411"/>
      <c r="H24" s="411"/>
      <c r="I24" s="411"/>
      <c r="J24" s="411"/>
      <c r="K24" s="411"/>
      <c r="L24" s="411"/>
      <c r="M24" s="412" t="s">
        <v>187</v>
      </c>
      <c r="N24" s="413"/>
      <c r="O24" s="413"/>
      <c r="P24" s="413"/>
      <c r="Q24" s="413"/>
      <c r="R24" s="413"/>
      <c r="S24" s="413"/>
      <c r="T24" s="413"/>
      <c r="U24" s="413"/>
      <c r="V24" s="413"/>
      <c r="W24" s="413"/>
      <c r="X24" s="413"/>
      <c r="Y24" s="413"/>
      <c r="Z24" s="413"/>
      <c r="AA24" s="413"/>
      <c r="AB24" s="413"/>
      <c r="AC24" s="413"/>
      <c r="AD24" s="413"/>
      <c r="AE24" s="413"/>
      <c r="AF24" s="413"/>
      <c r="AG24" s="414"/>
      <c r="AH24" s="407"/>
      <c r="AI24" s="407"/>
      <c r="AJ24" s="407"/>
      <c r="AK24" s="407"/>
      <c r="AL24" s="407"/>
      <c r="AM24" s="407"/>
      <c r="AN24" s="407"/>
      <c r="AO24" s="407"/>
      <c r="AP24" s="407"/>
      <c r="AQ24" s="407"/>
      <c r="AR24" s="407"/>
      <c r="AS24" s="407"/>
      <c r="AT24" s="407"/>
      <c r="AU24" s="407"/>
      <c r="AV24" s="407"/>
      <c r="BC24" s="179" t="s">
        <v>63</v>
      </c>
      <c r="BF24" s="181" t="s">
        <v>179</v>
      </c>
      <c r="BG24" s="5" t="s">
        <v>180</v>
      </c>
      <c r="BI24" s="5" t="s">
        <v>85</v>
      </c>
      <c r="BJ24" s="5" t="s">
        <v>72</v>
      </c>
    </row>
    <row r="25" spans="2:63" ht="28.5" customHeight="1" x14ac:dyDescent="0.3">
      <c r="B25" s="471" t="s">
        <v>15</v>
      </c>
      <c r="C25" s="472"/>
      <c r="D25" s="473"/>
      <c r="E25" s="415" t="s">
        <v>187</v>
      </c>
      <c r="F25" s="416"/>
      <c r="G25" s="416"/>
      <c r="H25" s="416"/>
      <c r="I25" s="416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7"/>
      <c r="AH25" s="407"/>
      <c r="AI25" s="407"/>
      <c r="AJ25" s="407"/>
      <c r="AK25" s="407"/>
      <c r="AL25" s="407"/>
      <c r="AM25" s="407"/>
      <c r="AN25" s="407"/>
      <c r="AO25" s="407"/>
      <c r="AP25" s="407"/>
      <c r="AQ25" s="407"/>
      <c r="AR25" s="407"/>
      <c r="AS25" s="407"/>
      <c r="AT25" s="407"/>
      <c r="AU25" s="407"/>
      <c r="AV25" s="407"/>
      <c r="BA25" s="175" t="s">
        <v>104</v>
      </c>
      <c r="BC25" s="179" t="s">
        <v>64</v>
      </c>
      <c r="BF25" s="181" t="s">
        <v>163</v>
      </c>
      <c r="BG25" s="5" t="s">
        <v>97</v>
      </c>
      <c r="BI25" s="5" t="s">
        <v>86</v>
      </c>
      <c r="BJ25" s="5" t="s">
        <v>73</v>
      </c>
    </row>
    <row r="26" spans="2:63" x14ac:dyDescent="0.3">
      <c r="BA26" s="175" t="s">
        <v>105</v>
      </c>
      <c r="BC26" s="179" t="s">
        <v>65</v>
      </c>
      <c r="BF26" s="181" t="s">
        <v>164</v>
      </c>
      <c r="BG26" s="5" t="s">
        <v>178</v>
      </c>
      <c r="BI26" s="5" t="s">
        <v>87</v>
      </c>
      <c r="BJ26" s="5" t="s">
        <v>74</v>
      </c>
    </row>
    <row r="27" spans="2:63" ht="41.25" customHeight="1" x14ac:dyDescent="0.3">
      <c r="B27" s="398" t="s">
        <v>193</v>
      </c>
      <c r="C27" s="385"/>
      <c r="D27" s="385"/>
      <c r="E27" s="385"/>
      <c r="F27" s="385"/>
      <c r="G27" s="385"/>
      <c r="H27" s="385"/>
      <c r="I27" s="385"/>
      <c r="J27" s="385"/>
      <c r="K27" s="385"/>
      <c r="L27" s="386"/>
      <c r="M27" s="393" t="s">
        <v>17</v>
      </c>
      <c r="N27" s="393"/>
      <c r="O27" s="393"/>
      <c r="P27" s="393"/>
      <c r="Q27" s="393"/>
      <c r="R27" s="393"/>
      <c r="S27" s="393"/>
      <c r="T27" s="393"/>
      <c r="U27" s="393"/>
      <c r="V27" s="393"/>
      <c r="W27" s="393"/>
      <c r="X27" s="393"/>
      <c r="Y27" s="393"/>
      <c r="Z27" s="398" t="s">
        <v>18</v>
      </c>
      <c r="AA27" s="385"/>
      <c r="AB27" s="385"/>
      <c r="AC27" s="385"/>
      <c r="AD27" s="385"/>
      <c r="AE27" s="385"/>
      <c r="AF27" s="385"/>
      <c r="AG27" s="385"/>
      <c r="AH27" s="385"/>
      <c r="AI27" s="385"/>
      <c r="AJ27" s="385"/>
      <c r="AK27" s="385"/>
      <c r="AL27" s="385"/>
      <c r="AM27" s="385"/>
      <c r="AN27" s="385"/>
      <c r="AO27" s="385"/>
      <c r="AP27" s="385"/>
      <c r="AQ27" s="385"/>
      <c r="AR27" s="385"/>
      <c r="AS27" s="385"/>
      <c r="AT27" s="385"/>
      <c r="AU27" s="385"/>
      <c r="AV27" s="386"/>
      <c r="BC27" s="179" t="s">
        <v>66</v>
      </c>
      <c r="BF27" s="181" t="s">
        <v>189</v>
      </c>
      <c r="BG27" s="5" t="s">
        <v>190</v>
      </c>
      <c r="BI27" s="5" t="s">
        <v>182</v>
      </c>
      <c r="BJ27" s="5" t="s">
        <v>186</v>
      </c>
    </row>
    <row r="28" spans="2:63" ht="39.75" customHeight="1" x14ac:dyDescent="0.3">
      <c r="B28" s="393" t="s">
        <v>21</v>
      </c>
      <c r="C28" s="393"/>
      <c r="D28" s="393"/>
      <c r="E28" s="393" t="s">
        <v>22</v>
      </c>
      <c r="F28" s="393"/>
      <c r="G28" s="393"/>
      <c r="H28" s="393"/>
      <c r="I28" s="408" t="s">
        <v>23</v>
      </c>
      <c r="J28" s="409"/>
      <c r="K28" s="409"/>
      <c r="L28" s="410"/>
      <c r="M28" s="393" t="s">
        <v>21</v>
      </c>
      <c r="N28" s="393"/>
      <c r="O28" s="393"/>
      <c r="P28" s="393"/>
      <c r="Q28" s="393" t="s">
        <v>22</v>
      </c>
      <c r="R28" s="393"/>
      <c r="S28" s="393"/>
      <c r="T28" s="393"/>
      <c r="U28" s="449" t="s">
        <v>23</v>
      </c>
      <c r="V28" s="449"/>
      <c r="W28" s="449"/>
      <c r="X28" s="449"/>
      <c r="Y28" s="449"/>
      <c r="Z28" s="484" t="s">
        <v>244</v>
      </c>
      <c r="AA28" s="485"/>
      <c r="AB28" s="485"/>
      <c r="AC28" s="485"/>
      <c r="AD28" s="485"/>
      <c r="AE28" s="485"/>
      <c r="AF28" s="485"/>
      <c r="AG28" s="485"/>
      <c r="AH28" s="485"/>
      <c r="AI28" s="485"/>
      <c r="AJ28" s="485"/>
      <c r="AK28" s="485"/>
      <c r="AL28" s="485"/>
      <c r="AM28" s="485"/>
      <c r="AN28" s="485"/>
      <c r="AO28" s="485"/>
      <c r="AP28" s="485"/>
      <c r="AQ28" s="485"/>
      <c r="AR28" s="485"/>
      <c r="AS28" s="485"/>
      <c r="AT28" s="485"/>
      <c r="AU28" s="485"/>
      <c r="AV28" s="486"/>
      <c r="BC28" s="179" t="s">
        <v>67</v>
      </c>
      <c r="BF28" s="181" t="s">
        <v>165</v>
      </c>
      <c r="BG28" s="5" t="s">
        <v>181</v>
      </c>
      <c r="BI28" s="5" t="s">
        <v>183</v>
      </c>
      <c r="BJ28" s="5" t="s">
        <v>184</v>
      </c>
    </row>
    <row r="29" spans="2:63" ht="67.5" customHeight="1" x14ac:dyDescent="0.3">
      <c r="B29" s="444" t="s">
        <v>26</v>
      </c>
      <c r="C29" s="444"/>
      <c r="D29" s="444"/>
      <c r="E29" s="445" t="s">
        <v>27</v>
      </c>
      <c r="F29" s="446"/>
      <c r="G29" s="446"/>
      <c r="H29" s="447"/>
      <c r="I29" s="450" t="s">
        <v>28</v>
      </c>
      <c r="J29" s="451"/>
      <c r="K29" s="451"/>
      <c r="L29" s="452"/>
      <c r="M29" s="407" t="s">
        <v>325</v>
      </c>
      <c r="N29" s="407"/>
      <c r="O29" s="407"/>
      <c r="P29" s="407"/>
      <c r="Q29" s="407" t="s">
        <v>326</v>
      </c>
      <c r="R29" s="407"/>
      <c r="S29" s="407"/>
      <c r="T29" s="407"/>
      <c r="U29" s="407" t="s">
        <v>327</v>
      </c>
      <c r="V29" s="407"/>
      <c r="W29" s="407"/>
      <c r="X29" s="407"/>
      <c r="Y29" s="407"/>
      <c r="Z29" s="487"/>
      <c r="AA29" s="488"/>
      <c r="AB29" s="488"/>
      <c r="AC29" s="488"/>
      <c r="AD29" s="488"/>
      <c r="AE29" s="488"/>
      <c r="AF29" s="488"/>
      <c r="AG29" s="488"/>
      <c r="AH29" s="488"/>
      <c r="AI29" s="488"/>
      <c r="AJ29" s="488"/>
      <c r="AK29" s="488"/>
      <c r="AL29" s="488"/>
      <c r="AM29" s="488"/>
      <c r="AN29" s="488"/>
      <c r="AO29" s="488"/>
      <c r="AP29" s="488"/>
      <c r="AQ29" s="488"/>
      <c r="AR29" s="488"/>
      <c r="AS29" s="488"/>
      <c r="AT29" s="488"/>
      <c r="AU29" s="488"/>
      <c r="AV29" s="489"/>
      <c r="BC29" s="179" t="s">
        <v>68</v>
      </c>
      <c r="BF29" s="181" t="s">
        <v>166</v>
      </c>
      <c r="BG29" s="5" t="s">
        <v>185</v>
      </c>
      <c r="BI29" s="5" t="s">
        <v>90</v>
      </c>
      <c r="BJ29" s="6" t="s">
        <v>77</v>
      </c>
    </row>
    <row r="30" spans="2:63" x14ac:dyDescent="0.3">
      <c r="BF30" s="181" t="s">
        <v>167</v>
      </c>
      <c r="BG30" s="5" t="s">
        <v>101</v>
      </c>
      <c r="BI30" s="5" t="s">
        <v>91</v>
      </c>
      <c r="BJ30" s="5" t="s">
        <v>45</v>
      </c>
    </row>
    <row r="31" spans="2:63" ht="11.25" customHeight="1" x14ac:dyDescent="0.3">
      <c r="B31" s="433"/>
      <c r="C31" s="433"/>
      <c r="D31" s="433"/>
      <c r="E31" s="433"/>
      <c r="F31" s="433"/>
      <c r="G31" s="433"/>
      <c r="H31" s="433"/>
      <c r="I31" s="4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3"/>
      <c r="AC31" s="433"/>
      <c r="AD31" s="433"/>
      <c r="AE31" s="433"/>
      <c r="AF31" s="433"/>
      <c r="AG31" s="433"/>
      <c r="AH31" s="433"/>
      <c r="AI31" s="433"/>
      <c r="AJ31" s="433"/>
      <c r="AK31" s="433"/>
      <c r="AL31" s="433"/>
      <c r="AM31" s="433"/>
      <c r="AN31" s="433"/>
      <c r="AO31" s="433"/>
      <c r="AP31" s="433"/>
      <c r="AQ31" s="433"/>
      <c r="AR31" s="433"/>
      <c r="AS31" s="433"/>
      <c r="AT31" s="433"/>
      <c r="AU31" s="433"/>
      <c r="AV31" s="433"/>
      <c r="BF31" s="181" t="s">
        <v>168</v>
      </c>
      <c r="BG31" s="5" t="s">
        <v>102</v>
      </c>
      <c r="BI31" s="5" t="s">
        <v>92</v>
      </c>
      <c r="BJ31" s="5" t="s">
        <v>78</v>
      </c>
    </row>
    <row r="32" spans="2:63" ht="21" x14ac:dyDescent="0.3">
      <c r="B32" s="434"/>
      <c r="C32" s="434"/>
      <c r="D32" s="434"/>
      <c r="E32" s="434"/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4"/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  <c r="AN32" s="434"/>
      <c r="AO32" s="434"/>
      <c r="AP32" s="434"/>
      <c r="AQ32" s="434"/>
      <c r="AR32" s="434"/>
      <c r="AS32" s="434"/>
      <c r="AT32" s="434"/>
      <c r="AU32" s="434"/>
      <c r="AV32" s="434"/>
      <c r="BF32" s="181" t="s">
        <v>169</v>
      </c>
      <c r="BG32" s="5" t="s">
        <v>103</v>
      </c>
      <c r="BI32" s="5" t="s">
        <v>93</v>
      </c>
      <c r="BJ32" s="5" t="s">
        <v>79</v>
      </c>
    </row>
    <row r="33" spans="2:86" ht="66.75" customHeight="1" x14ac:dyDescent="0.3">
      <c r="B33" s="408" t="s">
        <v>19</v>
      </c>
      <c r="C33" s="409"/>
      <c r="D33" s="409"/>
      <c r="E33" s="409"/>
      <c r="F33" s="409"/>
      <c r="G33" s="409"/>
      <c r="H33" s="409"/>
      <c r="I33" s="409"/>
      <c r="J33" s="409"/>
      <c r="K33" s="410"/>
      <c r="L33" s="398" t="s">
        <v>40</v>
      </c>
      <c r="M33" s="385"/>
      <c r="N33" s="385"/>
      <c r="O33" s="385"/>
      <c r="P33" s="385"/>
      <c r="Q33" s="385"/>
      <c r="R33" s="385"/>
      <c r="S33" s="385"/>
      <c r="T33" s="385"/>
      <c r="U33" s="385"/>
      <c r="V33" s="385"/>
      <c r="W33" s="386"/>
      <c r="X33" s="79" t="s">
        <v>31</v>
      </c>
      <c r="Y33" s="385" t="s">
        <v>20</v>
      </c>
      <c r="Z33" s="385"/>
      <c r="AA33" s="385"/>
      <c r="AB33" s="385"/>
      <c r="AC33" s="385"/>
      <c r="AD33" s="385"/>
      <c r="AE33" s="385"/>
      <c r="AF33" s="385"/>
      <c r="AG33" s="385"/>
      <c r="AH33" s="385"/>
      <c r="AI33" s="385"/>
      <c r="AJ33" s="385"/>
      <c r="AK33" s="385"/>
      <c r="AL33" s="385"/>
      <c r="AM33" s="385"/>
      <c r="AN33" s="385"/>
      <c r="AO33" s="385"/>
      <c r="AP33" s="385"/>
      <c r="AQ33" s="385"/>
      <c r="AR33" s="385"/>
      <c r="AS33" s="385"/>
      <c r="AT33" s="385"/>
      <c r="AU33" s="385"/>
      <c r="AV33" s="386"/>
      <c r="BF33" s="181" t="s">
        <v>170</v>
      </c>
      <c r="BG33" s="5" t="s">
        <v>171</v>
      </c>
    </row>
    <row r="34" spans="2:86" ht="27.75" customHeight="1" x14ac:dyDescent="0.3">
      <c r="B34" s="424" t="s">
        <v>29</v>
      </c>
      <c r="C34" s="425"/>
      <c r="D34" s="425"/>
      <c r="E34" s="425"/>
      <c r="F34" s="425"/>
      <c r="G34" s="425"/>
      <c r="H34" s="425"/>
      <c r="I34" s="425"/>
      <c r="J34" s="425"/>
      <c r="K34" s="426"/>
      <c r="L34" s="424" t="s">
        <v>105</v>
      </c>
      <c r="M34" s="425"/>
      <c r="N34" s="425"/>
      <c r="O34" s="425"/>
      <c r="P34" s="425"/>
      <c r="Q34" s="425"/>
      <c r="R34" s="425"/>
      <c r="S34" s="425"/>
      <c r="T34" s="425"/>
      <c r="U34" s="425"/>
      <c r="V34" s="425"/>
      <c r="W34" s="426"/>
      <c r="X34" s="81"/>
      <c r="Y34" s="453" t="s">
        <v>24</v>
      </c>
      <c r="Z34" s="453"/>
      <c r="AA34" s="453"/>
      <c r="AB34" s="453"/>
      <c r="AC34" s="453"/>
      <c r="AD34" s="453"/>
      <c r="AE34" s="453"/>
      <c r="AF34" s="453"/>
      <c r="AG34" s="453"/>
      <c r="AH34" s="453"/>
      <c r="AI34" s="453"/>
      <c r="AJ34" s="454"/>
      <c r="AK34" s="455" t="s">
        <v>25</v>
      </c>
      <c r="AL34" s="456"/>
      <c r="AM34" s="456"/>
      <c r="AN34" s="456"/>
      <c r="AO34" s="456"/>
      <c r="AP34" s="456"/>
      <c r="AQ34" s="456"/>
      <c r="AR34" s="456"/>
      <c r="AS34" s="456"/>
      <c r="AT34" s="456"/>
      <c r="AU34" s="456"/>
      <c r="AV34" s="457"/>
    </row>
    <row r="35" spans="2:86" ht="27.75" customHeight="1" x14ac:dyDescent="0.3">
      <c r="B35" s="427"/>
      <c r="C35" s="428"/>
      <c r="D35" s="428"/>
      <c r="E35" s="428"/>
      <c r="F35" s="428"/>
      <c r="G35" s="428"/>
      <c r="H35" s="428"/>
      <c r="I35" s="428"/>
      <c r="J35" s="428"/>
      <c r="K35" s="429"/>
      <c r="L35" s="427"/>
      <c r="M35" s="428"/>
      <c r="N35" s="428"/>
      <c r="O35" s="428"/>
      <c r="P35" s="428"/>
      <c r="Q35" s="428"/>
      <c r="R35" s="428"/>
      <c r="S35" s="428"/>
      <c r="T35" s="428"/>
      <c r="U35" s="428"/>
      <c r="V35" s="428"/>
      <c r="W35" s="429"/>
      <c r="X35" s="81"/>
      <c r="Y35" s="458">
        <v>46197</v>
      </c>
      <c r="Z35" s="458"/>
      <c r="AA35" s="458"/>
      <c r="AB35" s="458"/>
      <c r="AC35" s="458"/>
      <c r="AD35" s="458"/>
      <c r="AE35" s="458"/>
      <c r="AF35" s="458"/>
      <c r="AG35" s="458"/>
      <c r="AH35" s="458"/>
      <c r="AI35" s="458"/>
      <c r="AJ35" s="459"/>
      <c r="AK35" s="462">
        <v>46198</v>
      </c>
      <c r="AL35" s="462"/>
      <c r="AM35" s="462"/>
      <c r="AN35" s="462"/>
      <c r="AO35" s="462"/>
      <c r="AP35" s="462"/>
      <c r="AQ35" s="462"/>
      <c r="AR35" s="462"/>
      <c r="AS35" s="462"/>
      <c r="AT35" s="462"/>
      <c r="AU35" s="462"/>
      <c r="AV35" s="462"/>
    </row>
    <row r="36" spans="2:86" ht="27.75" customHeight="1" x14ac:dyDescent="0.3">
      <c r="B36" s="430"/>
      <c r="C36" s="431"/>
      <c r="D36" s="431"/>
      <c r="E36" s="431"/>
      <c r="F36" s="431"/>
      <c r="G36" s="431"/>
      <c r="H36" s="431"/>
      <c r="I36" s="431"/>
      <c r="J36" s="431"/>
      <c r="K36" s="432"/>
      <c r="L36" s="430"/>
      <c r="M36" s="431"/>
      <c r="N36" s="431"/>
      <c r="O36" s="431"/>
      <c r="P36" s="431"/>
      <c r="Q36" s="431"/>
      <c r="R36" s="431"/>
      <c r="S36" s="431"/>
      <c r="T36" s="431"/>
      <c r="U36" s="431"/>
      <c r="V36" s="431"/>
      <c r="W36" s="432"/>
      <c r="X36" s="81"/>
      <c r="Y36" s="460"/>
      <c r="Z36" s="460"/>
      <c r="AA36" s="460"/>
      <c r="AB36" s="460"/>
      <c r="AC36" s="460"/>
      <c r="AD36" s="460"/>
      <c r="AE36" s="460"/>
      <c r="AF36" s="460"/>
      <c r="AG36" s="460"/>
      <c r="AH36" s="460"/>
      <c r="AI36" s="460"/>
      <c r="AJ36" s="461"/>
      <c r="AK36" s="462"/>
      <c r="AL36" s="462"/>
      <c r="AM36" s="462"/>
      <c r="AN36" s="462"/>
      <c r="AO36" s="462"/>
      <c r="AP36" s="462"/>
      <c r="AQ36" s="462"/>
      <c r="AR36" s="462"/>
      <c r="AS36" s="462"/>
      <c r="AT36" s="462"/>
      <c r="AU36" s="462"/>
      <c r="AV36" s="462"/>
      <c r="BA36" s="175" t="s">
        <v>210</v>
      </c>
      <c r="CH36" s="5"/>
    </row>
    <row r="37" spans="2:86" x14ac:dyDescent="0.3">
      <c r="CH37" s="5"/>
    </row>
    <row r="38" spans="2:86" ht="25.5" customHeight="1" x14ac:dyDescent="0.3">
      <c r="B38" s="393" t="s">
        <v>305</v>
      </c>
      <c r="C38" s="393"/>
      <c r="D38" s="393"/>
      <c r="E38" s="393"/>
      <c r="F38" s="393"/>
      <c r="G38" s="393"/>
      <c r="H38" s="393"/>
      <c r="I38" s="393"/>
      <c r="J38" s="393"/>
      <c r="K38" s="393"/>
      <c r="L38" s="393"/>
      <c r="M38" s="393"/>
      <c r="N38" s="393"/>
      <c r="O38" s="393"/>
      <c r="P38" s="393"/>
      <c r="Q38" s="393"/>
      <c r="R38" s="393"/>
      <c r="S38" s="394">
        <v>37501</v>
      </c>
      <c r="T38" s="394"/>
      <c r="U38" s="394"/>
      <c r="V38" s="394"/>
      <c r="W38" s="394"/>
      <c r="X38" s="394"/>
      <c r="Y38" s="394"/>
      <c r="Z38" s="394"/>
      <c r="AA38" s="394"/>
      <c r="AB38" s="394"/>
      <c r="AC38" s="394"/>
      <c r="AD38" s="394"/>
      <c r="AE38" s="394"/>
      <c r="AF38" s="394"/>
      <c r="AG38" s="394"/>
      <c r="AH38" s="394"/>
      <c r="AI38" s="394"/>
      <c r="AJ38" s="394"/>
      <c r="AK38" s="394"/>
      <c r="AL38" s="394"/>
      <c r="AM38" s="394"/>
      <c r="AN38" s="394"/>
      <c r="AO38" s="394"/>
      <c r="AP38" s="394"/>
      <c r="AQ38" s="394"/>
      <c r="AR38" s="394"/>
      <c r="AS38" s="394"/>
      <c r="AT38" s="394"/>
      <c r="AU38" s="394"/>
      <c r="AV38" s="394"/>
      <c r="CH38" s="5"/>
    </row>
    <row r="39" spans="2:86" s="171" customFormat="1" ht="27" customHeight="1" x14ac:dyDescent="0.3">
      <c r="B39" s="396" t="s">
        <v>211</v>
      </c>
      <c r="C39" s="396"/>
      <c r="D39" s="396"/>
      <c r="E39" s="396"/>
      <c r="F39" s="396"/>
      <c r="G39" s="396"/>
      <c r="H39" s="396"/>
      <c r="I39" s="396"/>
      <c r="J39" s="396"/>
      <c r="K39" s="396"/>
      <c r="L39" s="396"/>
      <c r="M39" s="396"/>
      <c r="N39" s="396"/>
      <c r="O39" s="396"/>
      <c r="P39" s="396"/>
      <c r="Q39" s="396"/>
      <c r="R39" s="396"/>
      <c r="S39" s="396" t="s">
        <v>194</v>
      </c>
      <c r="T39" s="396"/>
      <c r="U39" s="396"/>
      <c r="V39" s="396"/>
      <c r="W39" s="396"/>
      <c r="X39" s="396"/>
      <c r="Y39" s="396"/>
      <c r="Z39" s="396"/>
      <c r="AA39" s="396"/>
      <c r="AB39" s="396"/>
      <c r="AC39" s="396"/>
      <c r="AD39" s="396"/>
      <c r="AE39" s="396"/>
      <c r="AF39" s="396"/>
      <c r="AG39" s="396"/>
      <c r="AH39" s="448" t="s">
        <v>30</v>
      </c>
      <c r="AI39" s="448"/>
      <c r="AJ39" s="448"/>
      <c r="AK39" s="448"/>
      <c r="AL39" s="448"/>
      <c r="AM39" s="448"/>
      <c r="AN39" s="448"/>
      <c r="AO39" s="448"/>
      <c r="AP39" s="448"/>
      <c r="AQ39" s="448"/>
      <c r="AR39" s="448"/>
      <c r="AS39" s="448"/>
      <c r="AT39" s="448"/>
      <c r="AU39" s="448"/>
      <c r="AV39" s="448"/>
      <c r="AX39" s="176"/>
      <c r="AY39" s="176"/>
      <c r="AZ39" s="176"/>
      <c r="BA39" s="176"/>
      <c r="BB39" s="176"/>
      <c r="BC39" s="176"/>
      <c r="BD39" s="176"/>
      <c r="BE39" s="182"/>
      <c r="BF39" s="176"/>
      <c r="CH39" s="174"/>
    </row>
    <row r="40" spans="2:86" ht="45.75" customHeight="1" x14ac:dyDescent="0.3">
      <c r="B40" s="380" t="s">
        <v>337</v>
      </c>
      <c r="C40" s="380"/>
      <c r="D40" s="380"/>
      <c r="E40" s="380"/>
      <c r="F40" s="380"/>
      <c r="G40" s="380"/>
      <c r="H40" s="380"/>
      <c r="I40" s="380"/>
      <c r="J40" s="380"/>
      <c r="K40" s="380"/>
      <c r="L40" s="380"/>
      <c r="M40" s="380"/>
      <c r="N40" s="380"/>
      <c r="O40" s="380"/>
      <c r="P40" s="380"/>
      <c r="Q40" s="380"/>
      <c r="R40" s="380"/>
      <c r="S40" s="380">
        <v>2</v>
      </c>
      <c r="T40" s="380"/>
      <c r="U40" s="380"/>
      <c r="V40" s="380"/>
      <c r="W40" s="380"/>
      <c r="X40" s="380"/>
      <c r="Y40" s="380"/>
      <c r="Z40" s="380"/>
      <c r="AA40" s="380"/>
      <c r="AB40" s="380"/>
      <c r="AC40" s="380"/>
      <c r="AD40" s="380"/>
      <c r="AE40" s="380"/>
      <c r="AF40" s="380"/>
      <c r="AG40" s="380"/>
      <c r="AH40" s="397">
        <v>1000</v>
      </c>
      <c r="AI40" s="397"/>
      <c r="AJ40" s="397"/>
      <c r="AK40" s="397"/>
      <c r="AL40" s="397"/>
      <c r="AM40" s="397"/>
      <c r="AN40" s="397"/>
      <c r="AO40" s="397"/>
      <c r="AP40" s="397"/>
      <c r="AQ40" s="397"/>
      <c r="AR40" s="397"/>
      <c r="AS40" s="397"/>
      <c r="AT40" s="397"/>
      <c r="AU40" s="397"/>
      <c r="AV40" s="397"/>
      <c r="CH40" s="5"/>
    </row>
    <row r="41" spans="2:86" s="167" customFormat="1" ht="27" customHeight="1" x14ac:dyDescent="0.3"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68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X41" s="183"/>
      <c r="AY41" s="183"/>
      <c r="AZ41" s="183"/>
      <c r="BA41" s="183"/>
      <c r="BB41" s="183"/>
      <c r="BC41" s="183"/>
      <c r="BD41" s="183"/>
      <c r="BE41" s="184"/>
      <c r="BF41" s="183"/>
      <c r="CH41" s="170"/>
    </row>
    <row r="42" spans="2:86" ht="25.5" customHeight="1" x14ac:dyDescent="0.3">
      <c r="B42" s="393" t="s">
        <v>306</v>
      </c>
      <c r="C42" s="393"/>
      <c r="D42" s="393"/>
      <c r="E42" s="393"/>
      <c r="F42" s="393"/>
      <c r="G42" s="393"/>
      <c r="H42" s="393"/>
      <c r="I42" s="393"/>
      <c r="J42" s="393"/>
      <c r="K42" s="393"/>
      <c r="L42" s="393"/>
      <c r="M42" s="393"/>
      <c r="N42" s="393"/>
      <c r="O42" s="393"/>
      <c r="P42" s="393"/>
      <c r="Q42" s="393"/>
      <c r="R42" s="393"/>
      <c r="S42" s="394">
        <v>37502</v>
      </c>
      <c r="T42" s="394"/>
      <c r="U42" s="394"/>
      <c r="V42" s="394"/>
      <c r="W42" s="394"/>
      <c r="X42" s="394"/>
      <c r="Y42" s="394"/>
      <c r="Z42" s="394"/>
      <c r="AA42" s="394"/>
      <c r="AB42" s="394"/>
      <c r="AC42" s="394"/>
      <c r="AD42" s="394"/>
      <c r="AE42" s="394"/>
      <c r="AF42" s="394"/>
      <c r="AG42" s="394"/>
      <c r="AH42" s="394"/>
      <c r="AI42" s="394"/>
      <c r="AJ42" s="394"/>
      <c r="AK42" s="394"/>
      <c r="AL42" s="394"/>
      <c r="AM42" s="394"/>
      <c r="AN42" s="394"/>
      <c r="AO42" s="394"/>
      <c r="AP42" s="394"/>
      <c r="AQ42" s="394"/>
      <c r="AR42" s="394"/>
      <c r="AS42" s="394"/>
      <c r="AT42" s="394"/>
      <c r="AU42" s="394"/>
      <c r="AV42" s="394"/>
      <c r="CH42" s="5"/>
    </row>
    <row r="43" spans="2:86" s="171" customFormat="1" ht="21" x14ac:dyDescent="0.3">
      <c r="B43" s="396" t="s">
        <v>211</v>
      </c>
      <c r="C43" s="396"/>
      <c r="D43" s="396"/>
      <c r="E43" s="396"/>
      <c r="F43" s="396"/>
      <c r="G43" s="396"/>
      <c r="H43" s="396"/>
      <c r="I43" s="396"/>
      <c r="J43" s="396"/>
      <c r="K43" s="396"/>
      <c r="L43" s="396"/>
      <c r="M43" s="396"/>
      <c r="N43" s="396"/>
      <c r="O43" s="396"/>
      <c r="P43" s="396"/>
      <c r="Q43" s="396"/>
      <c r="R43" s="396"/>
      <c r="S43" s="463" t="s">
        <v>195</v>
      </c>
      <c r="T43" s="464"/>
      <c r="U43" s="464"/>
      <c r="V43" s="464"/>
      <c r="W43" s="464"/>
      <c r="X43" s="464"/>
      <c r="Y43" s="464"/>
      <c r="Z43" s="464"/>
      <c r="AA43" s="464"/>
      <c r="AB43" s="464"/>
      <c r="AC43" s="464"/>
      <c r="AD43" s="464"/>
      <c r="AE43" s="464"/>
      <c r="AF43" s="464"/>
      <c r="AG43" s="465"/>
      <c r="AH43" s="466" t="s">
        <v>196</v>
      </c>
      <c r="AI43" s="467"/>
      <c r="AJ43" s="467"/>
      <c r="AK43" s="467"/>
      <c r="AL43" s="467"/>
      <c r="AM43" s="467"/>
      <c r="AN43" s="467"/>
      <c r="AO43" s="467"/>
      <c r="AP43" s="467"/>
      <c r="AQ43" s="467"/>
      <c r="AR43" s="467"/>
      <c r="AS43" s="467"/>
      <c r="AT43" s="467"/>
      <c r="AU43" s="467"/>
      <c r="AV43" s="468"/>
      <c r="AX43" s="176"/>
      <c r="AY43" s="176"/>
      <c r="AZ43" s="176"/>
      <c r="BA43" s="176"/>
      <c r="BB43" s="176"/>
      <c r="BC43" s="176"/>
      <c r="BD43" s="176"/>
      <c r="BE43" s="182"/>
      <c r="BF43" s="176"/>
      <c r="CH43" s="174"/>
    </row>
    <row r="44" spans="2:86" ht="43.5" customHeight="1" x14ac:dyDescent="0.3">
      <c r="B44" s="380" t="s">
        <v>338</v>
      </c>
      <c r="C44" s="380"/>
      <c r="D44" s="380"/>
      <c r="E44" s="380"/>
      <c r="F44" s="380"/>
      <c r="G44" s="380"/>
      <c r="H44" s="380"/>
      <c r="I44" s="380"/>
      <c r="J44" s="380"/>
      <c r="K44" s="380"/>
      <c r="L44" s="380"/>
      <c r="M44" s="380"/>
      <c r="N44" s="380"/>
      <c r="O44" s="380"/>
      <c r="P44" s="380"/>
      <c r="Q44" s="380"/>
      <c r="R44" s="380"/>
      <c r="S44" s="380">
        <v>1</v>
      </c>
      <c r="T44" s="380"/>
      <c r="U44" s="380"/>
      <c r="V44" s="380"/>
      <c r="W44" s="380"/>
      <c r="X44" s="380"/>
      <c r="Y44" s="380"/>
      <c r="Z44" s="380"/>
      <c r="AA44" s="380"/>
      <c r="AB44" s="380"/>
      <c r="AC44" s="380"/>
      <c r="AD44" s="380"/>
      <c r="AE44" s="380"/>
      <c r="AF44" s="380"/>
      <c r="AG44" s="380"/>
      <c r="AH44" s="382">
        <v>10</v>
      </c>
      <c r="AI44" s="382"/>
      <c r="AJ44" s="382"/>
      <c r="AK44" s="382"/>
      <c r="AL44" s="382"/>
      <c r="AM44" s="382"/>
      <c r="AN44" s="382"/>
      <c r="AO44" s="382"/>
      <c r="AP44" s="382"/>
      <c r="AQ44" s="382"/>
      <c r="AR44" s="382"/>
      <c r="AS44" s="382"/>
      <c r="AT44" s="382"/>
      <c r="AU44" s="382"/>
      <c r="AV44" s="382"/>
      <c r="CH44" s="5"/>
    </row>
    <row r="45" spans="2:86" ht="21" x14ac:dyDescent="0.3">
      <c r="B45" s="82"/>
      <c r="C45" s="381"/>
      <c r="D45" s="381"/>
      <c r="E45" s="381"/>
      <c r="F45" s="381"/>
      <c r="G45" s="381"/>
      <c r="H45" s="381"/>
      <c r="I45" s="381"/>
      <c r="J45" s="381"/>
      <c r="K45" s="381"/>
      <c r="L45" s="381"/>
      <c r="M45" s="381"/>
      <c r="N45" s="381"/>
      <c r="O45" s="381"/>
      <c r="P45" s="381"/>
      <c r="Q45" s="381"/>
      <c r="R45" s="82"/>
      <c r="S45" s="381"/>
      <c r="T45" s="381"/>
      <c r="U45" s="381"/>
      <c r="V45" s="381"/>
      <c r="W45" s="381"/>
      <c r="X45" s="381"/>
      <c r="Y45" s="381"/>
      <c r="Z45" s="381"/>
      <c r="AA45" s="381"/>
      <c r="AB45" s="381"/>
      <c r="AC45" s="381"/>
      <c r="AD45" s="381"/>
      <c r="AE45" s="381"/>
      <c r="AF45" s="381"/>
      <c r="AG45" s="381"/>
      <c r="AH45" s="80"/>
      <c r="AI45" s="383"/>
      <c r="AJ45" s="383"/>
      <c r="AK45" s="383"/>
      <c r="AL45" s="383"/>
      <c r="AM45" s="383"/>
      <c r="AN45" s="383"/>
      <c r="AO45" s="383"/>
      <c r="AP45" s="383"/>
      <c r="AQ45" s="383"/>
      <c r="AR45" s="383"/>
      <c r="AS45" s="383"/>
      <c r="AT45" s="383"/>
      <c r="AU45" s="383"/>
      <c r="AV45" s="383"/>
      <c r="CH45" s="5"/>
    </row>
    <row r="46" spans="2:86" ht="21" x14ac:dyDescent="0.3"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0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CH46" s="5"/>
    </row>
    <row r="47" spans="2:86" ht="21" customHeight="1" x14ac:dyDescent="0.4">
      <c r="B47" s="423" t="s">
        <v>197</v>
      </c>
      <c r="C47" s="423"/>
      <c r="D47" s="423"/>
      <c r="E47" s="423"/>
      <c r="F47" s="423"/>
      <c r="G47" s="423"/>
      <c r="H47" s="423"/>
      <c r="I47" s="423"/>
      <c r="J47" s="423"/>
      <c r="K47" s="423"/>
      <c r="L47" s="423"/>
      <c r="M47" s="12"/>
      <c r="N47" s="395" t="s">
        <v>198</v>
      </c>
      <c r="O47" s="395"/>
      <c r="P47" s="395"/>
      <c r="Q47" s="395"/>
      <c r="R47" s="395"/>
      <c r="S47" s="395"/>
      <c r="T47" s="395"/>
      <c r="U47" s="395"/>
      <c r="V47" s="395"/>
      <c r="W47" s="395"/>
      <c r="X47" s="395"/>
      <c r="Y47" s="395"/>
      <c r="Z47" s="423" t="s">
        <v>199</v>
      </c>
      <c r="AA47" s="423"/>
      <c r="AB47" s="423"/>
      <c r="AC47" s="423"/>
      <c r="AD47" s="423"/>
      <c r="AE47" s="423"/>
      <c r="AF47" s="423"/>
      <c r="AG47" s="423"/>
      <c r="AH47" s="423"/>
      <c r="AI47" s="423"/>
      <c r="AJ47" s="423"/>
      <c r="AK47" s="12"/>
      <c r="AL47" s="423" t="s">
        <v>35</v>
      </c>
      <c r="AM47" s="423"/>
      <c r="AN47" s="423"/>
      <c r="AO47" s="423"/>
      <c r="AP47" s="423"/>
      <c r="AQ47" s="423"/>
      <c r="AR47" s="423"/>
      <c r="AS47" s="423"/>
      <c r="AT47" s="423"/>
      <c r="AU47" s="423"/>
      <c r="AV47" s="423"/>
      <c r="CH47" s="5"/>
    </row>
    <row r="48" spans="2:86" ht="21" x14ac:dyDescent="0.4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395"/>
      <c r="O48" s="395"/>
      <c r="P48" s="395"/>
      <c r="Q48" s="395"/>
      <c r="R48" s="395"/>
      <c r="S48" s="395"/>
      <c r="T48" s="395"/>
      <c r="U48" s="395"/>
      <c r="V48" s="395"/>
      <c r="W48" s="395"/>
      <c r="X48" s="395"/>
      <c r="Y48" s="395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CH48" s="5"/>
    </row>
    <row r="49" spans="1:86" ht="21" x14ac:dyDescent="0.4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CH49" s="5"/>
    </row>
    <row r="50" spans="1:86" ht="21" x14ac:dyDescent="0.4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CH50" s="5"/>
    </row>
    <row r="51" spans="1:86" ht="21" x14ac:dyDescent="0.4">
      <c r="B51" s="13"/>
      <c r="C51" s="384"/>
      <c r="D51" s="384"/>
      <c r="E51" s="384"/>
      <c r="F51" s="384"/>
      <c r="G51" s="384"/>
      <c r="H51" s="384"/>
      <c r="I51" s="384"/>
      <c r="J51" s="384"/>
      <c r="K51" s="384"/>
      <c r="L51" s="384"/>
      <c r="M51" s="12"/>
      <c r="N51" s="13"/>
      <c r="O51" s="384"/>
      <c r="P51" s="384"/>
      <c r="Q51" s="384"/>
      <c r="R51" s="384"/>
      <c r="S51" s="384"/>
      <c r="T51" s="384"/>
      <c r="U51" s="384"/>
      <c r="V51" s="384"/>
      <c r="W51" s="384"/>
      <c r="X51" s="384"/>
      <c r="Y51" s="12"/>
      <c r="Z51" s="13"/>
      <c r="AA51" s="384"/>
      <c r="AB51" s="384"/>
      <c r="AC51" s="384"/>
      <c r="AD51" s="384"/>
      <c r="AE51" s="384"/>
      <c r="AF51" s="384"/>
      <c r="AG51" s="384"/>
      <c r="AH51" s="384"/>
      <c r="AI51" s="384"/>
      <c r="AJ51" s="384"/>
      <c r="AK51" s="12"/>
      <c r="AL51" s="13"/>
      <c r="AM51" s="384"/>
      <c r="AN51" s="384"/>
      <c r="AO51" s="384"/>
      <c r="AP51" s="384"/>
      <c r="AQ51" s="384"/>
      <c r="AR51" s="384"/>
      <c r="AS51" s="384"/>
      <c r="AT51" s="384"/>
      <c r="AU51" s="384"/>
      <c r="AV51" s="384"/>
      <c r="CH51" s="5"/>
    </row>
    <row r="52" spans="1:86" ht="40.5" customHeight="1" x14ac:dyDescent="0.3">
      <c r="B52" s="438" t="str">
        <f>CONCATENATE(B22," ",M22," ",W22)</f>
        <v>abg abg adfg</v>
      </c>
      <c r="C52" s="438"/>
      <c r="D52" s="438"/>
      <c r="E52" s="438"/>
      <c r="F52" s="438"/>
      <c r="G52" s="438"/>
      <c r="H52" s="438"/>
      <c r="I52" s="438"/>
      <c r="J52" s="438"/>
      <c r="K52" s="438"/>
      <c r="L52" s="438"/>
      <c r="M52" s="14"/>
      <c r="N52" s="441" t="s">
        <v>188</v>
      </c>
      <c r="O52" s="441"/>
      <c r="P52" s="441"/>
      <c r="Q52" s="441"/>
      <c r="R52" s="441"/>
      <c r="S52" s="441"/>
      <c r="T52" s="441"/>
      <c r="U52" s="441"/>
      <c r="V52" s="441"/>
      <c r="W52" s="441"/>
      <c r="X52" s="441"/>
      <c r="Y52" s="14"/>
      <c r="Z52" s="440" t="str">
        <f>BF21</f>
        <v>Yaneth Faisal Padrón</v>
      </c>
      <c r="AA52" s="440"/>
      <c r="AB52" s="440"/>
      <c r="AC52" s="440"/>
      <c r="AD52" s="440"/>
      <c r="AE52" s="440"/>
      <c r="AF52" s="440"/>
      <c r="AG52" s="440"/>
      <c r="AH52" s="440"/>
      <c r="AI52" s="440"/>
      <c r="AJ52" s="440"/>
      <c r="AK52" s="14"/>
      <c r="AL52" s="439" t="str">
        <f>LOOKUP(I4,BI20:BI32,BF21:BF33)</f>
        <v>Liliana Calderón Guzmán</v>
      </c>
      <c r="AM52" s="439"/>
      <c r="AN52" s="439"/>
      <c r="AO52" s="439"/>
      <c r="AP52" s="439"/>
      <c r="AQ52" s="439"/>
      <c r="AR52" s="439"/>
      <c r="AS52" s="439"/>
      <c r="AT52" s="439"/>
      <c r="AU52" s="439"/>
      <c r="AV52" s="439"/>
      <c r="CH52" s="5"/>
    </row>
    <row r="53" spans="1:86" ht="43.5" customHeight="1" x14ac:dyDescent="0.4">
      <c r="B53" s="379" t="str">
        <f>AE17</f>
        <v>Coordinación</v>
      </c>
      <c r="C53" s="379"/>
      <c r="D53" s="379"/>
      <c r="E53" s="379"/>
      <c r="F53" s="379"/>
      <c r="G53" s="379"/>
      <c r="H53" s="379"/>
      <c r="I53" s="379"/>
      <c r="J53" s="379"/>
      <c r="K53" s="379"/>
      <c r="L53" s="379"/>
      <c r="M53" s="16"/>
      <c r="N53" s="442" t="s">
        <v>177</v>
      </c>
      <c r="O53" s="442"/>
      <c r="P53" s="442"/>
      <c r="Q53" s="442"/>
      <c r="R53" s="442"/>
      <c r="S53" s="442"/>
      <c r="T53" s="442"/>
      <c r="U53" s="442"/>
      <c r="V53" s="442"/>
      <c r="W53" s="442"/>
      <c r="X53" s="165"/>
      <c r="Y53" s="16"/>
      <c r="Z53" s="379" t="str">
        <f>BG21</f>
        <v>Encargada de la Dirección de Administración y Finanzas</v>
      </c>
      <c r="AA53" s="379"/>
      <c r="AB53" s="379"/>
      <c r="AC53" s="379"/>
      <c r="AD53" s="379"/>
      <c r="AE53" s="379"/>
      <c r="AF53" s="379"/>
      <c r="AG53" s="379"/>
      <c r="AH53" s="379"/>
      <c r="AI53" s="379"/>
      <c r="AJ53" s="379"/>
      <c r="AK53" s="16"/>
      <c r="AL53" s="379" t="str">
        <f>LOOKUP(I4,BI20:BI32,BG21:BG33)</f>
        <v>Encargada de la Dirección de Innovación</v>
      </c>
      <c r="AM53" s="379"/>
      <c r="AN53" s="379"/>
      <c r="AO53" s="379"/>
      <c r="AP53" s="379"/>
      <c r="AQ53" s="379"/>
      <c r="AR53" s="379"/>
      <c r="AS53" s="379"/>
      <c r="AT53" s="379"/>
      <c r="AU53" s="379"/>
      <c r="AV53" s="379"/>
      <c r="CH53" s="5"/>
    </row>
    <row r="54" spans="1:86" ht="43.5" customHeight="1" x14ac:dyDescent="0.4"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6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7"/>
      <c r="Y54" s="16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6"/>
      <c r="AL54" s="379"/>
      <c r="AM54" s="379"/>
      <c r="AN54" s="379"/>
      <c r="AO54" s="379"/>
      <c r="AP54" s="379"/>
      <c r="AQ54" s="379"/>
      <c r="AR54" s="379"/>
      <c r="AS54" s="379"/>
      <c r="AT54" s="379"/>
      <c r="AU54" s="379"/>
      <c r="AV54" s="379"/>
      <c r="CH54" s="5"/>
    </row>
    <row r="55" spans="1:86" ht="13.5" customHeight="1" x14ac:dyDescent="0.4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6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6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6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CH55" s="5"/>
    </row>
    <row r="56" spans="1:86" ht="50.25" customHeight="1" x14ac:dyDescent="0.3">
      <c r="B56" s="8"/>
      <c r="C56" s="8"/>
      <c r="D56" s="8"/>
      <c r="E56" s="8"/>
      <c r="F56" s="437" t="s">
        <v>106</v>
      </c>
      <c r="G56" s="437"/>
      <c r="H56" s="437"/>
      <c r="I56" s="437"/>
      <c r="J56" s="437"/>
      <c r="K56" s="437"/>
      <c r="L56" s="437"/>
      <c r="M56" s="437"/>
      <c r="N56" s="437"/>
      <c r="O56" s="437"/>
      <c r="P56" s="437"/>
      <c r="Q56" s="437"/>
      <c r="R56" s="437"/>
      <c r="S56" s="437"/>
      <c r="T56" s="437"/>
      <c r="U56" s="437"/>
      <c r="V56" s="437"/>
      <c r="W56" s="437"/>
      <c r="X56" s="437"/>
      <c r="Y56" s="437"/>
      <c r="Z56" s="437"/>
      <c r="AA56" s="437"/>
      <c r="AB56" s="437"/>
      <c r="AC56" s="437"/>
      <c r="AD56" s="437"/>
      <c r="AE56" s="437"/>
      <c r="AF56" s="437"/>
      <c r="AG56" s="437"/>
      <c r="AH56" s="437"/>
      <c r="AI56" s="437"/>
      <c r="AJ56" s="437"/>
      <c r="AK56" s="437"/>
      <c r="AL56" s="437"/>
      <c r="AM56" s="437"/>
      <c r="AN56" s="437"/>
      <c r="AO56" s="437"/>
      <c r="AP56" s="437"/>
      <c r="AQ56" s="437"/>
      <c r="AR56" s="437"/>
      <c r="AS56" s="437"/>
      <c r="AT56" s="7"/>
      <c r="AU56" s="7"/>
      <c r="AV56" s="7"/>
      <c r="CH56" s="5"/>
    </row>
    <row r="57" spans="1:86" ht="42.75" customHeight="1" x14ac:dyDescent="0.3">
      <c r="A57" s="443" t="s">
        <v>37</v>
      </c>
      <c r="B57" s="443"/>
      <c r="C57" s="443"/>
      <c r="D57" s="443"/>
      <c r="E57" s="443"/>
      <c r="F57" s="443"/>
      <c r="G57" s="443"/>
      <c r="H57" s="443"/>
      <c r="I57" s="443"/>
      <c r="J57" s="443"/>
      <c r="K57" s="443"/>
      <c r="L57" s="443"/>
      <c r="M57" s="443"/>
      <c r="N57" s="443"/>
      <c r="O57" s="443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CH57" s="5"/>
    </row>
    <row r="58" spans="1:86" ht="24" customHeight="1" x14ac:dyDescent="0.3">
      <c r="B58" s="435">
        <v>46199</v>
      </c>
      <c r="C58" s="435"/>
      <c r="D58" s="435"/>
      <c r="E58" s="435"/>
      <c r="F58" s="435"/>
      <c r="G58" s="435"/>
      <c r="H58" s="435"/>
      <c r="I58" s="435"/>
      <c r="J58" s="436">
        <v>0.54166666666666663</v>
      </c>
      <c r="K58" s="436"/>
      <c r="L58" s="436"/>
      <c r="N58" s="11" t="s">
        <v>307</v>
      </c>
      <c r="O58" s="11"/>
      <c r="P58" s="11"/>
      <c r="AT58" s="8"/>
      <c r="AU58" s="8"/>
      <c r="AV58" s="8"/>
    </row>
    <row r="59" spans="1:86" x14ac:dyDescent="0.3">
      <c r="B59" s="8"/>
      <c r="C59" s="8"/>
      <c r="D59" s="8"/>
      <c r="E59" s="8"/>
      <c r="U59" s="9"/>
      <c r="V59" s="9"/>
      <c r="W59" s="9"/>
      <c r="X59" s="9"/>
      <c r="Y59" s="2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2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</row>
    <row r="62" spans="1:86" x14ac:dyDescent="0.3">
      <c r="A62" s="4"/>
    </row>
    <row r="63" spans="1:86" x14ac:dyDescent="0.3">
      <c r="A63" s="3"/>
    </row>
  </sheetData>
  <sheetProtection algorithmName="SHA-512" hashValue="yrEOB/VXDSoUttRgH5SeGyjiokOnxo/L9gicQnLwzIx3TyWAk6tm58TOYI6aptHfVTZpHXsbrt7xSBsIvZDx3w==" saltValue="NMgAGMn343bYzo+Ip4qcTQ==" spinCount="100000" sheet="1" objects="1" scenarios="1"/>
  <mergeCells count="100">
    <mergeCell ref="B43:R43"/>
    <mergeCell ref="S43:AG43"/>
    <mergeCell ref="AH43:AV43"/>
    <mergeCell ref="AK12:AV12"/>
    <mergeCell ref="AK11:AV11"/>
    <mergeCell ref="B38:R38"/>
    <mergeCell ref="B25:D25"/>
    <mergeCell ref="B17:G18"/>
    <mergeCell ref="Y17:AD18"/>
    <mergeCell ref="AQ17:AV18"/>
    <mergeCell ref="Z27:AV27"/>
    <mergeCell ref="Z28:AV29"/>
    <mergeCell ref="B28:D28"/>
    <mergeCell ref="E28:H28"/>
    <mergeCell ref="I28:L28"/>
    <mergeCell ref="M27:Y27"/>
    <mergeCell ref="B29:D29"/>
    <mergeCell ref="E29:H29"/>
    <mergeCell ref="U29:Y29"/>
    <mergeCell ref="Q28:T28"/>
    <mergeCell ref="AH39:AV39"/>
    <mergeCell ref="M28:P28"/>
    <mergeCell ref="U28:Y28"/>
    <mergeCell ref="M29:P29"/>
    <mergeCell ref="Y33:AV33"/>
    <mergeCell ref="I29:L29"/>
    <mergeCell ref="S38:AV38"/>
    <mergeCell ref="Y34:AJ34"/>
    <mergeCell ref="AK34:AV34"/>
    <mergeCell ref="Y35:AJ36"/>
    <mergeCell ref="AK35:AV36"/>
    <mergeCell ref="B58:I58"/>
    <mergeCell ref="J58:L58"/>
    <mergeCell ref="B47:L47"/>
    <mergeCell ref="Z47:AJ47"/>
    <mergeCell ref="AA51:AJ51"/>
    <mergeCell ref="Z53:AJ53"/>
    <mergeCell ref="F56:AS56"/>
    <mergeCell ref="B52:L52"/>
    <mergeCell ref="AL52:AV52"/>
    <mergeCell ref="Z52:AJ52"/>
    <mergeCell ref="N52:X52"/>
    <mergeCell ref="B53:L53"/>
    <mergeCell ref="N53:W53"/>
    <mergeCell ref="O51:X51"/>
    <mergeCell ref="C51:L51"/>
    <mergeCell ref="A57:O57"/>
    <mergeCell ref="S1:AG3"/>
    <mergeCell ref="I4:AN6"/>
    <mergeCell ref="I9:AN9"/>
    <mergeCell ref="J14:AN14"/>
    <mergeCell ref="AL47:AV47"/>
    <mergeCell ref="B34:K36"/>
    <mergeCell ref="Q29:T29"/>
    <mergeCell ref="L33:W33"/>
    <mergeCell ref="L34:W36"/>
    <mergeCell ref="B31:AV31"/>
    <mergeCell ref="B32:AV32"/>
    <mergeCell ref="B33:K33"/>
    <mergeCell ref="Y16:AD16"/>
    <mergeCell ref="AQ16:AV16"/>
    <mergeCell ref="B16:G16"/>
    <mergeCell ref="B27:L27"/>
    <mergeCell ref="N18:W18"/>
    <mergeCell ref="AH20:AV21"/>
    <mergeCell ref="AH22:AV25"/>
    <mergeCell ref="B20:AG20"/>
    <mergeCell ref="B21:L21"/>
    <mergeCell ref="W21:AG21"/>
    <mergeCell ref="M21:V21"/>
    <mergeCell ref="B22:L22"/>
    <mergeCell ref="M22:V22"/>
    <mergeCell ref="W22:AG22"/>
    <mergeCell ref="B23:L23"/>
    <mergeCell ref="B24:L24"/>
    <mergeCell ref="M23:AG23"/>
    <mergeCell ref="M24:AG24"/>
    <mergeCell ref="E25:AG25"/>
    <mergeCell ref="I16:M16"/>
    <mergeCell ref="H17:M18"/>
    <mergeCell ref="B42:R42"/>
    <mergeCell ref="S42:AV42"/>
    <mergeCell ref="N47:Y48"/>
    <mergeCell ref="B39:R39"/>
    <mergeCell ref="C45:Q45"/>
    <mergeCell ref="B44:R44"/>
    <mergeCell ref="S40:AG40"/>
    <mergeCell ref="AH40:AV40"/>
    <mergeCell ref="B40:R40"/>
    <mergeCell ref="S39:AG39"/>
    <mergeCell ref="AE16:AP16"/>
    <mergeCell ref="AE17:AP18"/>
    <mergeCell ref="N16:X16"/>
    <mergeCell ref="N17:X17"/>
    <mergeCell ref="AL53:AV54"/>
    <mergeCell ref="S44:AG44"/>
    <mergeCell ref="S45:AG45"/>
    <mergeCell ref="AH44:AV44"/>
    <mergeCell ref="AI45:AV45"/>
    <mergeCell ref="AM51:AV51"/>
  </mergeCells>
  <dataValidations count="8">
    <dataValidation type="list" allowBlank="1" showInputMessage="1" showErrorMessage="1" sqref="AH22" xr:uid="{00000000-0002-0000-0100-000001000000}">
      <formula1>$BA$21:$BA$22</formula1>
    </dataValidation>
    <dataValidation type="list" allowBlank="1" showInputMessage="1" showErrorMessage="1" sqref="B34:K36" xr:uid="{00000000-0002-0000-0100-000002000000}">
      <formula1>$BC$23:$BC$29</formula1>
    </dataValidation>
    <dataValidation type="list" allowBlank="1" showInputMessage="1" showErrorMessage="1" sqref="L34:W36" xr:uid="{00000000-0002-0000-0100-000003000000}">
      <formula1>$BA$25:$BA$26</formula1>
    </dataValidation>
    <dataValidation type="list" allowBlank="1" showInputMessage="1" showErrorMessage="1" sqref="H17" xr:uid="{00000000-0002-0000-0100-000004000000}">
      <formula1>$AX$6:$AX$9</formula1>
    </dataValidation>
    <dataValidation type="list" allowBlank="1" showInputMessage="1" showErrorMessage="1" sqref="I4" xr:uid="{00000000-0002-0000-0100-000005000000}">
      <formula1>$BJ$20:$BJ$32</formula1>
    </dataValidation>
    <dataValidation type="list" allowBlank="1" showInputMessage="1" showErrorMessage="1" sqref="B17:G18" xr:uid="{00000000-0002-0000-0100-000006000000}">
      <formula1>$AZ$2:$AZ$4</formula1>
    </dataValidation>
    <dataValidation type="list" allowBlank="1" showInputMessage="1" showErrorMessage="1" sqref="AE17" xr:uid="{00000000-0002-0000-0100-000007000000}">
      <formula1>$BA$2:$BA$17</formula1>
    </dataValidation>
    <dataValidation type="list" allowBlank="1" showInputMessage="1" showErrorMessage="1" sqref="N17" xr:uid="{00000000-0002-0000-0100-000000000000}">
      <formula1>$AX$12:$AX$13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37" orientation="portrait" r:id="rId1"/>
  <colBreaks count="1" manualBreakCount="1">
    <brk id="78" max="4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CH58"/>
  <sheetViews>
    <sheetView showGridLines="0" view="pageBreakPreview" topLeftCell="A25" zoomScale="60" zoomScaleNormal="96" workbookViewId="0">
      <selection activeCell="AK10" sqref="AK10:AV10"/>
    </sheetView>
  </sheetViews>
  <sheetFormatPr baseColWidth="10" defaultColWidth="11.44140625" defaultRowHeight="14.4" x14ac:dyDescent="0.3"/>
  <cols>
    <col min="1" max="1" width="11.6640625" style="269" customWidth="1"/>
    <col min="2" max="2" width="4.6640625" style="269" customWidth="1"/>
    <col min="3" max="3" width="5" style="269" customWidth="1"/>
    <col min="4" max="4" width="5.88671875" style="269" customWidth="1"/>
    <col min="5" max="5" width="4" style="269" customWidth="1"/>
    <col min="6" max="6" width="6" style="269" customWidth="1"/>
    <col min="7" max="7" width="4.6640625" style="269" customWidth="1"/>
    <col min="8" max="8" width="0.109375" style="269" customWidth="1"/>
    <col min="9" max="9" width="3.33203125" style="269" customWidth="1"/>
    <col min="10" max="10" width="5.109375" style="269" customWidth="1"/>
    <col min="11" max="11" width="1.5546875" style="269" customWidth="1"/>
    <col min="12" max="13" width="4.5546875" style="269" customWidth="1"/>
    <col min="14" max="14" width="5.109375" style="269" customWidth="1"/>
    <col min="15" max="15" width="1" style="269" customWidth="1"/>
    <col min="16" max="16" width="12.6640625" style="269" customWidth="1"/>
    <col min="17" max="17" width="4" style="269" customWidth="1"/>
    <col min="18" max="18" width="0.44140625" style="269" customWidth="1"/>
    <col min="19" max="19" width="4" style="269" customWidth="1"/>
    <col min="20" max="20" width="6.6640625" style="269" customWidth="1"/>
    <col min="21" max="21" width="4" style="269" customWidth="1"/>
    <col min="22" max="22" width="3.33203125" style="269" customWidth="1"/>
    <col min="23" max="23" width="4" style="269" customWidth="1"/>
    <col min="24" max="24" width="0.109375" style="269" customWidth="1"/>
    <col min="25" max="25" width="4" style="269" customWidth="1"/>
    <col min="26" max="26" width="2.44140625" style="269" customWidth="1"/>
    <col min="27" max="27" width="3.44140625" style="269" customWidth="1"/>
    <col min="28" max="28" width="3.6640625" style="269" customWidth="1"/>
    <col min="29" max="29" width="11.5546875" style="269" customWidth="1"/>
    <col min="30" max="30" width="5.88671875" style="269" customWidth="1"/>
    <col min="31" max="31" width="2.6640625" style="269" customWidth="1"/>
    <col min="32" max="32" width="6.88671875" style="269" customWidth="1"/>
    <col min="33" max="33" width="4.33203125" style="269" customWidth="1"/>
    <col min="34" max="34" width="3.5546875" style="269" customWidth="1"/>
    <col min="35" max="35" width="2.6640625" style="269" customWidth="1"/>
    <col min="36" max="36" width="2.88671875" style="269" customWidth="1"/>
    <col min="37" max="37" width="8.44140625" style="269" customWidth="1"/>
    <col min="38" max="38" width="4.109375" style="269" customWidth="1"/>
    <col min="39" max="39" width="9.44140625" style="269" customWidth="1"/>
    <col min="40" max="40" width="6.5546875" style="269" customWidth="1"/>
    <col min="41" max="41" width="2.44140625" style="269" customWidth="1"/>
    <col min="42" max="43" width="2.33203125" style="269" customWidth="1"/>
    <col min="44" max="44" width="3.6640625" style="269" customWidth="1"/>
    <col min="45" max="45" width="3.44140625" style="269" customWidth="1"/>
    <col min="46" max="46" width="9.44140625" style="269" customWidth="1"/>
    <col min="47" max="47" width="5.33203125" style="269" customWidth="1"/>
    <col min="48" max="48" width="7.33203125" style="269" customWidth="1"/>
    <col min="49" max="49" width="11.44140625" style="269" customWidth="1"/>
    <col min="50" max="54" width="11.44140625" style="269" hidden="1" customWidth="1"/>
    <col min="55" max="55" width="26.109375" style="269" hidden="1" customWidth="1"/>
    <col min="56" max="57" width="11.44140625" style="269" hidden="1" customWidth="1"/>
    <col min="58" max="58" width="37.44140625" style="269" hidden="1" customWidth="1"/>
    <col min="59" max="59" width="136" style="269" hidden="1" customWidth="1"/>
    <col min="60" max="60" width="11.44140625" style="269" hidden="1" customWidth="1"/>
    <col min="61" max="61" width="69" style="269" hidden="1" customWidth="1"/>
    <col min="62" max="62" width="152.6640625" style="269" hidden="1" customWidth="1"/>
    <col min="63" max="63" width="37.44140625" style="269" hidden="1" customWidth="1"/>
    <col min="64" max="64" width="125.5546875" style="269" hidden="1" customWidth="1"/>
    <col min="65" max="65" width="9.44140625" style="269" hidden="1" customWidth="1"/>
    <col min="66" max="68" width="11.44140625" style="269" hidden="1" customWidth="1"/>
    <col min="69" max="69" width="11.44140625" style="269" customWidth="1"/>
    <col min="70" max="70" width="2.5546875" style="269" customWidth="1"/>
    <col min="71" max="71" width="5.33203125" style="269" customWidth="1"/>
    <col min="72" max="90" width="11.44140625" style="269" customWidth="1"/>
    <col min="91" max="16384" width="11.44140625" style="269"/>
  </cols>
  <sheetData>
    <row r="1" spans="2:63" ht="57" customHeight="1" x14ac:dyDescent="0.3">
      <c r="BJ1" s="270" t="s">
        <v>56</v>
      </c>
      <c r="BK1" s="270" t="s">
        <v>158</v>
      </c>
    </row>
    <row r="2" spans="2:63" ht="40.5" customHeight="1" x14ac:dyDescent="0.85"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0"/>
      <c r="AA2" s="490"/>
      <c r="AB2" s="490"/>
      <c r="AC2" s="490"/>
      <c r="AD2" s="490"/>
      <c r="AE2" s="490"/>
      <c r="BJ2" s="270" t="s">
        <v>60</v>
      </c>
      <c r="BK2" s="270" t="s">
        <v>158</v>
      </c>
    </row>
    <row r="3" spans="2:63" ht="40.5" customHeight="1" x14ac:dyDescent="0.3">
      <c r="AZ3" s="269">
        <v>2023</v>
      </c>
      <c r="BA3" s="270" t="s">
        <v>45</v>
      </c>
      <c r="BC3" s="270" t="s">
        <v>45</v>
      </c>
      <c r="BJ3" s="270" t="s">
        <v>59</v>
      </c>
      <c r="BK3" s="270" t="s">
        <v>158</v>
      </c>
    </row>
    <row r="4" spans="2:63" ht="45.75" customHeight="1" x14ac:dyDescent="0.3">
      <c r="I4" s="493" t="str">
        <f>'1. ANTICIPADO'!I4</f>
        <v>Dirección de Innovación</v>
      </c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173"/>
      <c r="AZ4" s="269">
        <v>2024</v>
      </c>
      <c r="BA4" s="270" t="s">
        <v>46</v>
      </c>
      <c r="BC4" s="270" t="s">
        <v>46</v>
      </c>
      <c r="BJ4" s="270" t="s">
        <v>52</v>
      </c>
      <c r="BK4" s="270" t="s">
        <v>158</v>
      </c>
    </row>
    <row r="5" spans="2:63" ht="31.5" customHeight="1" x14ac:dyDescent="0.3">
      <c r="I5" s="493"/>
      <c r="J5" s="493"/>
      <c r="K5" s="493"/>
      <c r="L5" s="493"/>
      <c r="M5" s="493"/>
      <c r="N5" s="493"/>
      <c r="O5" s="493"/>
      <c r="P5" s="493"/>
      <c r="Q5" s="493"/>
      <c r="R5" s="493"/>
      <c r="S5" s="493"/>
      <c r="T5" s="493"/>
      <c r="U5" s="493"/>
      <c r="V5" s="493"/>
      <c r="W5" s="493"/>
      <c r="X5" s="493"/>
      <c r="Y5" s="493"/>
      <c r="Z5" s="493"/>
      <c r="AA5" s="493"/>
      <c r="AB5" s="493"/>
      <c r="AC5" s="493"/>
      <c r="AD5" s="493"/>
      <c r="AE5" s="493"/>
      <c r="AF5" s="493"/>
      <c r="AG5" s="493"/>
      <c r="AH5" s="493"/>
      <c r="AI5" s="493"/>
      <c r="AJ5" s="493"/>
      <c r="AK5" s="493"/>
      <c r="AL5" s="493"/>
      <c r="AM5" s="493"/>
      <c r="AN5" s="173"/>
      <c r="AZ5" s="269">
        <v>2025</v>
      </c>
      <c r="BA5" s="270" t="s">
        <v>47</v>
      </c>
      <c r="BC5" s="270" t="s">
        <v>47</v>
      </c>
      <c r="BJ5" s="270" t="s">
        <v>50</v>
      </c>
      <c r="BK5" s="270" t="s">
        <v>158</v>
      </c>
    </row>
    <row r="6" spans="2:63" ht="26.25" customHeight="1" x14ac:dyDescent="0.3">
      <c r="I6" s="493"/>
      <c r="J6" s="493"/>
      <c r="K6" s="493"/>
      <c r="L6" s="493"/>
      <c r="M6" s="493"/>
      <c r="N6" s="493"/>
      <c r="O6" s="493"/>
      <c r="P6" s="493"/>
      <c r="Q6" s="493"/>
      <c r="R6" s="493"/>
      <c r="S6" s="493"/>
      <c r="T6" s="493"/>
      <c r="U6" s="493"/>
      <c r="V6" s="493"/>
      <c r="W6" s="493"/>
      <c r="X6" s="493"/>
      <c r="Y6" s="493"/>
      <c r="Z6" s="493"/>
      <c r="AA6" s="493"/>
      <c r="AB6" s="493"/>
      <c r="AC6" s="493"/>
      <c r="AD6" s="493"/>
      <c r="AE6" s="493"/>
      <c r="AF6" s="493"/>
      <c r="AG6" s="493"/>
      <c r="AH6" s="493"/>
      <c r="AI6" s="493"/>
      <c r="AJ6" s="493"/>
      <c r="AK6" s="493"/>
      <c r="AL6" s="493"/>
      <c r="AM6" s="493"/>
      <c r="AN6" s="173"/>
      <c r="BA6" s="270" t="s">
        <v>48</v>
      </c>
      <c r="BC6" s="270" t="s">
        <v>48</v>
      </c>
      <c r="BJ6" s="270" t="s">
        <v>47</v>
      </c>
      <c r="BK6" s="271">
        <v>300</v>
      </c>
    </row>
    <row r="7" spans="2:63" x14ac:dyDescent="0.3">
      <c r="AX7" s="270" t="s">
        <v>41</v>
      </c>
      <c r="BA7" s="270" t="s">
        <v>8</v>
      </c>
      <c r="BC7" s="270" t="s">
        <v>8</v>
      </c>
      <c r="BJ7" s="270" t="s">
        <v>51</v>
      </c>
      <c r="BK7" s="270" t="s">
        <v>158</v>
      </c>
    </row>
    <row r="8" spans="2:63" ht="31.2" x14ac:dyDescent="0.3">
      <c r="I8" s="421" t="s">
        <v>81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  <c r="AC8" s="421"/>
      <c r="AD8" s="421"/>
      <c r="AE8" s="421"/>
      <c r="AF8" s="421"/>
      <c r="AG8" s="421"/>
      <c r="AH8" s="421"/>
      <c r="AI8" s="421"/>
      <c r="AJ8" s="421"/>
      <c r="AK8" s="421"/>
      <c r="AL8" s="421"/>
      <c r="AM8" s="421"/>
      <c r="AN8" s="172"/>
      <c r="AX8" s="270" t="s">
        <v>42</v>
      </c>
      <c r="BA8" s="270" t="s">
        <v>50</v>
      </c>
      <c r="BC8" s="270" t="s">
        <v>50</v>
      </c>
      <c r="BJ8" s="270" t="s">
        <v>57</v>
      </c>
      <c r="BK8" s="270" t="s">
        <v>158</v>
      </c>
    </row>
    <row r="9" spans="2:63" ht="31.2" x14ac:dyDescent="0.3"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X9" s="270" t="s">
        <v>5</v>
      </c>
      <c r="BA9" s="270" t="s">
        <v>57</v>
      </c>
      <c r="BC9" s="270" t="s">
        <v>57</v>
      </c>
      <c r="BJ9" s="271" t="s">
        <v>8</v>
      </c>
      <c r="BK9" s="271" t="s">
        <v>7</v>
      </c>
    </row>
    <row r="10" spans="2:63" ht="24" thickBot="1" x14ac:dyDescent="0.45">
      <c r="AF10" s="272"/>
      <c r="AG10" s="272"/>
      <c r="AH10" s="272"/>
      <c r="AI10" s="272"/>
      <c r="AJ10" s="158" t="s">
        <v>0</v>
      </c>
      <c r="AK10" s="491" t="str">
        <f>'1. ANTICIPADO'!AK11</f>
        <v>UTC/XXX/123/2026</v>
      </c>
      <c r="AL10" s="491"/>
      <c r="AM10" s="491"/>
      <c r="AN10" s="491"/>
      <c r="AO10" s="491"/>
      <c r="AP10" s="491"/>
      <c r="AQ10" s="491"/>
      <c r="AR10" s="491"/>
      <c r="AS10" s="491"/>
      <c r="AT10" s="491"/>
      <c r="AU10" s="491"/>
      <c r="AV10" s="491"/>
      <c r="AX10" s="270" t="s">
        <v>43</v>
      </c>
      <c r="BA10" s="270" t="s">
        <v>52</v>
      </c>
      <c r="BC10" s="270" t="s">
        <v>52</v>
      </c>
      <c r="BJ10" s="271" t="s">
        <v>54</v>
      </c>
      <c r="BK10" s="270" t="s">
        <v>158</v>
      </c>
    </row>
    <row r="11" spans="2:63" ht="24" thickBot="1" x14ac:dyDescent="0.5">
      <c r="AF11" s="272"/>
      <c r="AG11" s="272"/>
      <c r="AH11" s="272"/>
      <c r="AI11" s="272"/>
      <c r="AJ11" s="159" t="s">
        <v>172</v>
      </c>
      <c r="AK11" s="492" t="str">
        <f>'1. ANTICIPADO'!AK12</f>
        <v>XXX/XXX/123/2026</v>
      </c>
      <c r="AL11" s="492"/>
      <c r="AM11" s="492"/>
      <c r="AN11" s="492"/>
      <c r="AO11" s="492"/>
      <c r="AP11" s="492"/>
      <c r="AQ11" s="492"/>
      <c r="AR11" s="492"/>
      <c r="AS11" s="492"/>
      <c r="AT11" s="492"/>
      <c r="AU11" s="492"/>
      <c r="AV11" s="492"/>
      <c r="BA11" s="270" t="s">
        <v>53</v>
      </c>
      <c r="BC11" s="270" t="s">
        <v>53</v>
      </c>
      <c r="BJ11" s="271" t="s">
        <v>45</v>
      </c>
      <c r="BK11" s="271">
        <v>100</v>
      </c>
    </row>
    <row r="12" spans="2:63" x14ac:dyDescent="0.3">
      <c r="BA12" s="270" t="s">
        <v>54</v>
      </c>
      <c r="BC12" s="270" t="s">
        <v>54</v>
      </c>
      <c r="BJ12" s="271" t="s">
        <v>46</v>
      </c>
      <c r="BK12" s="271">
        <v>300</v>
      </c>
    </row>
    <row r="13" spans="2:63" ht="30" customHeight="1" x14ac:dyDescent="0.6">
      <c r="G13" s="273"/>
      <c r="I13" s="422" t="s">
        <v>204</v>
      </c>
      <c r="J13" s="422"/>
      <c r="K13" s="422"/>
      <c r="L13" s="422"/>
      <c r="M13" s="422"/>
      <c r="N13" s="422"/>
      <c r="O13" s="422"/>
      <c r="P13" s="422"/>
      <c r="Q13" s="422"/>
      <c r="R13" s="422"/>
      <c r="S13" s="422"/>
      <c r="T13" s="422"/>
      <c r="U13" s="422"/>
      <c r="V13" s="422"/>
      <c r="W13" s="422"/>
      <c r="X13" s="422"/>
      <c r="Y13" s="422"/>
      <c r="Z13" s="422"/>
      <c r="AA13" s="422"/>
      <c r="AB13" s="422"/>
      <c r="AC13" s="422"/>
      <c r="AD13" s="422"/>
      <c r="AE13" s="422"/>
      <c r="AF13" s="422"/>
      <c r="AG13" s="422"/>
      <c r="AH13" s="422"/>
      <c r="AI13" s="422"/>
      <c r="AJ13" s="422"/>
      <c r="AK13" s="422"/>
      <c r="AL13" s="422"/>
      <c r="AM13" s="422"/>
      <c r="AX13" s="270" t="s">
        <v>6</v>
      </c>
      <c r="BA13" s="270" t="s">
        <v>55</v>
      </c>
      <c r="BC13" s="270" t="s">
        <v>55</v>
      </c>
      <c r="BJ13" s="271" t="s">
        <v>61</v>
      </c>
      <c r="BK13" s="270" t="s">
        <v>158</v>
      </c>
    </row>
    <row r="14" spans="2:63" ht="30.75" customHeight="1" x14ac:dyDescent="0.3">
      <c r="AX14" s="270" t="s">
        <v>44</v>
      </c>
      <c r="BA14" s="270" t="s">
        <v>56</v>
      </c>
      <c r="BC14" s="270" t="s">
        <v>56</v>
      </c>
      <c r="BJ14" s="271" t="s">
        <v>58</v>
      </c>
      <c r="BK14" s="270" t="s">
        <v>158</v>
      </c>
    </row>
    <row r="15" spans="2:63" ht="44.25" customHeight="1" x14ac:dyDescent="0.3">
      <c r="B15" s="394" t="s">
        <v>1</v>
      </c>
      <c r="C15" s="394"/>
      <c r="D15" s="394"/>
      <c r="E15" s="394"/>
      <c r="F15" s="394"/>
      <c r="G15" s="394"/>
      <c r="H15" s="398" t="s">
        <v>38</v>
      </c>
      <c r="I15" s="385"/>
      <c r="J15" s="385"/>
      <c r="K15" s="385"/>
      <c r="L15" s="385"/>
      <c r="M15" s="385"/>
      <c r="N15" s="385"/>
      <c r="O15" s="385"/>
      <c r="P15" s="385"/>
      <c r="Q15" s="385"/>
      <c r="R15" s="385"/>
      <c r="S15" s="385"/>
      <c r="T15" s="385"/>
      <c r="U15" s="385"/>
      <c r="V15" s="385"/>
      <c r="W15" s="385"/>
      <c r="X15" s="386"/>
      <c r="Y15" s="394" t="s">
        <v>2</v>
      </c>
      <c r="Z15" s="394"/>
      <c r="AA15" s="394"/>
      <c r="AB15" s="394"/>
      <c r="AC15" s="394"/>
      <c r="AD15" s="394"/>
      <c r="AE15" s="394"/>
      <c r="AF15" s="394"/>
      <c r="AG15" s="394" t="s">
        <v>3</v>
      </c>
      <c r="AH15" s="394"/>
      <c r="AI15" s="394"/>
      <c r="AJ15" s="394"/>
      <c r="AK15" s="394"/>
      <c r="AL15" s="394"/>
      <c r="AM15" s="394"/>
      <c r="AN15" s="394" t="s">
        <v>4</v>
      </c>
      <c r="AO15" s="394"/>
      <c r="AP15" s="394"/>
      <c r="AQ15" s="394"/>
      <c r="AR15" s="394"/>
      <c r="AS15" s="394"/>
      <c r="AT15" s="394"/>
      <c r="AU15" s="394"/>
      <c r="AV15" s="394"/>
      <c r="BA15" s="270" t="s">
        <v>51</v>
      </c>
      <c r="BC15" s="270" t="s">
        <v>51</v>
      </c>
      <c r="BJ15" s="271" t="s">
        <v>48</v>
      </c>
      <c r="BK15" s="271">
        <v>300</v>
      </c>
    </row>
    <row r="16" spans="2:63" ht="41.25" customHeight="1" x14ac:dyDescent="0.3">
      <c r="B16" s="494">
        <f>'1. ANTICIPADO'!B17</f>
        <v>2026</v>
      </c>
      <c r="C16" s="495"/>
      <c r="D16" s="495"/>
      <c r="E16" s="495"/>
      <c r="F16" s="495"/>
      <c r="G16" s="496"/>
      <c r="H16" s="494" t="str">
        <f>'1. ANTICIPADO'!N17</f>
        <v>Confianza</v>
      </c>
      <c r="I16" s="495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6"/>
      <c r="Y16" s="501" t="str">
        <f>LOOKUP(AG16,BJ1:BJ17,BK1:BK17)</f>
        <v>700 - 5130</v>
      </c>
      <c r="Z16" s="501"/>
      <c r="AA16" s="501"/>
      <c r="AB16" s="501"/>
      <c r="AC16" s="501"/>
      <c r="AD16" s="501"/>
      <c r="AE16" s="501"/>
      <c r="AF16" s="501"/>
      <c r="AG16" s="500" t="str">
        <f>'1. ANTICIPADO'!AE17</f>
        <v>Coordinación</v>
      </c>
      <c r="AH16" s="500"/>
      <c r="AI16" s="500"/>
      <c r="AJ16" s="500"/>
      <c r="AK16" s="500"/>
      <c r="AL16" s="500"/>
      <c r="AM16" s="500"/>
      <c r="AN16" s="500" t="str">
        <f>LOOKUP(I4,BI20:BI32,BJ19:BJ31)</f>
        <v>Dirección de Innovación</v>
      </c>
      <c r="AO16" s="500"/>
      <c r="AP16" s="500"/>
      <c r="AQ16" s="500"/>
      <c r="AR16" s="500"/>
      <c r="AS16" s="500"/>
      <c r="AT16" s="500"/>
      <c r="AU16" s="500"/>
      <c r="AV16" s="500"/>
      <c r="BA16" s="270" t="s">
        <v>58</v>
      </c>
      <c r="BC16" s="270" t="s">
        <v>58</v>
      </c>
      <c r="BJ16" s="271" t="s">
        <v>49</v>
      </c>
      <c r="BK16" s="270" t="s">
        <v>158</v>
      </c>
    </row>
    <row r="17" spans="2:63" ht="31.5" customHeight="1" x14ac:dyDescent="0.3">
      <c r="B17" s="497"/>
      <c r="C17" s="498"/>
      <c r="D17" s="498"/>
      <c r="E17" s="498"/>
      <c r="F17" s="498"/>
      <c r="G17" s="499"/>
      <c r="H17" s="501" t="str">
        <f>'1. ANTICIPADO'!N18</f>
        <v>XXXX</v>
      </c>
      <c r="I17" s="501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1"/>
      <c r="AA17" s="501"/>
      <c r="AB17" s="501"/>
      <c r="AC17" s="501"/>
      <c r="AD17" s="501"/>
      <c r="AE17" s="501"/>
      <c r="AF17" s="501"/>
      <c r="AG17" s="500"/>
      <c r="AH17" s="500"/>
      <c r="AI17" s="500"/>
      <c r="AJ17" s="500"/>
      <c r="AK17" s="500"/>
      <c r="AL17" s="500"/>
      <c r="AM17" s="500"/>
      <c r="AN17" s="500"/>
      <c r="AO17" s="500"/>
      <c r="AP17" s="500"/>
      <c r="AQ17" s="500"/>
      <c r="AR17" s="500"/>
      <c r="AS17" s="500"/>
      <c r="AT17" s="500"/>
      <c r="AU17" s="500"/>
      <c r="AV17" s="500"/>
      <c r="BA17" s="270" t="s">
        <v>59</v>
      </c>
      <c r="BC17" s="270" t="s">
        <v>59</v>
      </c>
      <c r="BJ17" s="270" t="s">
        <v>55</v>
      </c>
      <c r="BK17" s="270" t="s">
        <v>158</v>
      </c>
    </row>
    <row r="18" spans="2:63" ht="39" customHeight="1" x14ac:dyDescent="0.3">
      <c r="B18" s="509" t="s">
        <v>39</v>
      </c>
      <c r="C18" s="509"/>
      <c r="D18" s="509"/>
      <c r="E18" s="509"/>
      <c r="F18" s="509"/>
      <c r="G18" s="509"/>
      <c r="H18" s="509"/>
      <c r="I18" s="509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09"/>
      <c r="AA18" s="509"/>
      <c r="AB18" s="509"/>
      <c r="AC18" s="509"/>
      <c r="AD18" s="509"/>
      <c r="AE18" s="509"/>
      <c r="AF18" s="509"/>
      <c r="AG18" s="509"/>
      <c r="AH18" s="503" t="s">
        <v>10</v>
      </c>
      <c r="AI18" s="504"/>
      <c r="AJ18" s="504"/>
      <c r="AK18" s="504"/>
      <c r="AL18" s="504"/>
      <c r="AM18" s="504"/>
      <c r="AN18" s="504"/>
      <c r="AO18" s="504"/>
      <c r="AP18" s="504"/>
      <c r="AQ18" s="504"/>
      <c r="AR18" s="504"/>
      <c r="AS18" s="504"/>
      <c r="AT18" s="504"/>
      <c r="AU18" s="504"/>
      <c r="AV18" s="505"/>
      <c r="BA18" s="270" t="s">
        <v>60</v>
      </c>
      <c r="BC18" s="270" t="s">
        <v>60</v>
      </c>
      <c r="BJ18" s="270"/>
    </row>
    <row r="19" spans="2:63" ht="53.25" customHeight="1" x14ac:dyDescent="0.3">
      <c r="B19" s="509" t="s">
        <v>11</v>
      </c>
      <c r="C19" s="509"/>
      <c r="D19" s="509"/>
      <c r="E19" s="509"/>
      <c r="F19" s="509"/>
      <c r="G19" s="509"/>
      <c r="H19" s="509"/>
      <c r="I19" s="509"/>
      <c r="J19" s="509"/>
      <c r="K19" s="509"/>
      <c r="L19" s="509"/>
      <c r="M19" s="509"/>
      <c r="N19" s="509"/>
      <c r="O19" s="509"/>
      <c r="P19" s="509" t="s">
        <v>12</v>
      </c>
      <c r="Q19" s="509"/>
      <c r="R19" s="509"/>
      <c r="S19" s="509"/>
      <c r="T19" s="509"/>
      <c r="U19" s="509"/>
      <c r="V19" s="509"/>
      <c r="W19" s="509"/>
      <c r="X19" s="509"/>
      <c r="Y19" s="509"/>
      <c r="Z19" s="509" t="s">
        <v>13</v>
      </c>
      <c r="AA19" s="509"/>
      <c r="AB19" s="509"/>
      <c r="AC19" s="509"/>
      <c r="AD19" s="509"/>
      <c r="AE19" s="509"/>
      <c r="AF19" s="509"/>
      <c r="AG19" s="509"/>
      <c r="AH19" s="506"/>
      <c r="AI19" s="507"/>
      <c r="AJ19" s="507"/>
      <c r="AK19" s="507"/>
      <c r="AL19" s="507"/>
      <c r="AM19" s="507"/>
      <c r="AN19" s="507"/>
      <c r="AO19" s="507"/>
      <c r="AP19" s="507"/>
      <c r="AQ19" s="507"/>
      <c r="AR19" s="507"/>
      <c r="AS19" s="507"/>
      <c r="AT19" s="507"/>
      <c r="AU19" s="507"/>
      <c r="AV19" s="508"/>
      <c r="BA19" s="270" t="s">
        <v>61</v>
      </c>
      <c r="BC19" s="270" t="s">
        <v>61</v>
      </c>
      <c r="BJ19" s="270" t="s">
        <v>9</v>
      </c>
    </row>
    <row r="20" spans="2:63" ht="38.25" customHeight="1" x14ac:dyDescent="0.3">
      <c r="B20" s="502" t="str">
        <f>+'1. ANTICIPADO'!B22</f>
        <v>abg</v>
      </c>
      <c r="C20" s="502"/>
      <c r="D20" s="502"/>
      <c r="E20" s="502"/>
      <c r="F20" s="502"/>
      <c r="G20" s="502"/>
      <c r="H20" s="502"/>
      <c r="I20" s="502"/>
      <c r="J20" s="502"/>
      <c r="K20" s="502"/>
      <c r="L20" s="502"/>
      <c r="M20" s="502"/>
      <c r="N20" s="502"/>
      <c r="O20" s="502"/>
      <c r="P20" s="510" t="str">
        <f>+'1. ANTICIPADO'!M22</f>
        <v>abg</v>
      </c>
      <c r="Q20" s="510"/>
      <c r="R20" s="510"/>
      <c r="S20" s="510"/>
      <c r="T20" s="510"/>
      <c r="U20" s="510"/>
      <c r="V20" s="510"/>
      <c r="W20" s="510"/>
      <c r="X20" s="510"/>
      <c r="Y20" s="510"/>
      <c r="Z20" s="510" t="str">
        <f>+'1. ANTICIPADO'!W22</f>
        <v>adfg</v>
      </c>
      <c r="AA20" s="510"/>
      <c r="AB20" s="510"/>
      <c r="AC20" s="510"/>
      <c r="AD20" s="510"/>
      <c r="AE20" s="510"/>
      <c r="AF20" s="510"/>
      <c r="AG20" s="510"/>
      <c r="AH20" s="502" t="str">
        <f>+'1. ANTICIPADO'!AH22</f>
        <v>Nacional</v>
      </c>
      <c r="AI20" s="502"/>
      <c r="AJ20" s="502"/>
      <c r="AK20" s="502"/>
      <c r="AL20" s="502"/>
      <c r="AM20" s="502"/>
      <c r="AN20" s="502"/>
      <c r="AO20" s="502"/>
      <c r="AP20" s="502"/>
      <c r="AQ20" s="502"/>
      <c r="AR20" s="502"/>
      <c r="AS20" s="502"/>
      <c r="AT20" s="502"/>
      <c r="AU20" s="502"/>
      <c r="AV20" s="502"/>
      <c r="BF20" s="274" t="s">
        <v>159</v>
      </c>
      <c r="BG20" s="270" t="s">
        <v>36</v>
      </c>
      <c r="BI20" s="270" t="s">
        <v>80</v>
      </c>
      <c r="BJ20" s="270" t="s">
        <v>69</v>
      </c>
    </row>
    <row r="21" spans="2:63" ht="39" customHeight="1" x14ac:dyDescent="0.3">
      <c r="B21" s="502" t="s">
        <v>191</v>
      </c>
      <c r="C21" s="502"/>
      <c r="D21" s="502"/>
      <c r="E21" s="502"/>
      <c r="F21" s="502"/>
      <c r="G21" s="502"/>
      <c r="H21" s="502"/>
      <c r="I21" s="502"/>
      <c r="J21" s="502"/>
      <c r="K21" s="502"/>
      <c r="L21" s="502"/>
      <c r="M21" s="502"/>
      <c r="N21" s="502"/>
      <c r="O21" s="502"/>
      <c r="P21" s="511" t="str">
        <f>+'1. ANTICIPADO'!M23</f>
        <v>XXX</v>
      </c>
      <c r="Q21" s="502"/>
      <c r="R21" s="502"/>
      <c r="S21" s="502"/>
      <c r="T21" s="502"/>
      <c r="U21" s="502"/>
      <c r="V21" s="502"/>
      <c r="W21" s="502"/>
      <c r="X21" s="502"/>
      <c r="Y21" s="502"/>
      <c r="Z21" s="502"/>
      <c r="AA21" s="502"/>
      <c r="AB21" s="502"/>
      <c r="AC21" s="502"/>
      <c r="AD21" s="502"/>
      <c r="AE21" s="502"/>
      <c r="AF21" s="502"/>
      <c r="AG21" s="502"/>
      <c r="AH21" s="502"/>
      <c r="AI21" s="502"/>
      <c r="AJ21" s="502"/>
      <c r="AK21" s="502"/>
      <c r="AL21" s="502"/>
      <c r="AM21" s="502"/>
      <c r="AN21" s="502"/>
      <c r="AO21" s="502"/>
      <c r="AP21" s="502"/>
      <c r="AQ21" s="502"/>
      <c r="AR21" s="502"/>
      <c r="AS21" s="502"/>
      <c r="AT21" s="502"/>
      <c r="AU21" s="502"/>
      <c r="AV21" s="502"/>
      <c r="BF21" s="274" t="s">
        <v>160</v>
      </c>
      <c r="BG21" s="270" t="s">
        <v>94</v>
      </c>
      <c r="BI21" s="270" t="s">
        <v>82</v>
      </c>
      <c r="BJ21" s="270" t="s">
        <v>70</v>
      </c>
    </row>
    <row r="22" spans="2:63" ht="24.75" customHeight="1" x14ac:dyDescent="0.3">
      <c r="B22" s="502" t="s">
        <v>192</v>
      </c>
      <c r="C22" s="502"/>
      <c r="D22" s="502"/>
      <c r="E22" s="502"/>
      <c r="F22" s="502"/>
      <c r="G22" s="502"/>
      <c r="H22" s="502"/>
      <c r="I22" s="502"/>
      <c r="J22" s="502"/>
      <c r="K22" s="502"/>
      <c r="L22" s="502"/>
      <c r="M22" s="502"/>
      <c r="N22" s="502"/>
      <c r="O22" s="502"/>
      <c r="P22" s="511" t="str">
        <f>+'1. ANTICIPADO'!M24</f>
        <v>XXX</v>
      </c>
      <c r="Q22" s="502"/>
      <c r="R22" s="502"/>
      <c r="S22" s="502"/>
      <c r="T22" s="502"/>
      <c r="U22" s="502"/>
      <c r="V22" s="502"/>
      <c r="W22" s="502"/>
      <c r="X22" s="502"/>
      <c r="Y22" s="502"/>
      <c r="Z22" s="502"/>
      <c r="AA22" s="502"/>
      <c r="AB22" s="502"/>
      <c r="AC22" s="502"/>
      <c r="AD22" s="502"/>
      <c r="AE22" s="502"/>
      <c r="AF22" s="502"/>
      <c r="AG22" s="502"/>
      <c r="AH22" s="502"/>
      <c r="AI22" s="502"/>
      <c r="AJ22" s="502"/>
      <c r="AK22" s="502"/>
      <c r="AL22" s="502"/>
      <c r="AM22" s="502"/>
      <c r="AN22" s="502"/>
      <c r="AO22" s="502"/>
      <c r="AP22" s="502"/>
      <c r="AQ22" s="502"/>
      <c r="AR22" s="502"/>
      <c r="AS22" s="502"/>
      <c r="AT22" s="502"/>
      <c r="AU22" s="502"/>
      <c r="AV22" s="502"/>
      <c r="BA22" s="270" t="s">
        <v>14</v>
      </c>
      <c r="BF22" s="274" t="s">
        <v>161</v>
      </c>
      <c r="BG22" s="270" t="s">
        <v>95</v>
      </c>
      <c r="BI22" s="270" t="s">
        <v>83</v>
      </c>
      <c r="BJ22" s="270" t="s">
        <v>71</v>
      </c>
    </row>
    <row r="23" spans="2:63" ht="27.75" customHeight="1" x14ac:dyDescent="0.3">
      <c r="B23" s="509" t="s">
        <v>15</v>
      </c>
      <c r="C23" s="509"/>
      <c r="D23" s="509"/>
      <c r="E23" s="509" t="str">
        <f>+'1. ANTICIPADO'!E25</f>
        <v>XXX</v>
      </c>
      <c r="F23" s="509"/>
      <c r="G23" s="509"/>
      <c r="H23" s="509"/>
      <c r="I23" s="509"/>
      <c r="J23" s="509"/>
      <c r="K23" s="509"/>
      <c r="L23" s="509"/>
      <c r="M23" s="509"/>
      <c r="N23" s="509"/>
      <c r="O23" s="509"/>
      <c r="P23" s="509"/>
      <c r="Q23" s="509"/>
      <c r="R23" s="509"/>
      <c r="S23" s="509"/>
      <c r="T23" s="509"/>
      <c r="U23" s="509"/>
      <c r="V23" s="509"/>
      <c r="W23" s="509"/>
      <c r="X23" s="509"/>
      <c r="Y23" s="509"/>
      <c r="Z23" s="509"/>
      <c r="AA23" s="509"/>
      <c r="AB23" s="509"/>
      <c r="AC23" s="509"/>
      <c r="AD23" s="509"/>
      <c r="AE23" s="509"/>
      <c r="AF23" s="509"/>
      <c r="AG23" s="509"/>
      <c r="AH23" s="502"/>
      <c r="AI23" s="502"/>
      <c r="AJ23" s="502"/>
      <c r="AK23" s="502"/>
      <c r="AL23" s="502"/>
      <c r="AM23" s="502"/>
      <c r="AN23" s="502"/>
      <c r="AO23" s="502"/>
      <c r="AP23" s="502"/>
      <c r="AQ23" s="502"/>
      <c r="AR23" s="502"/>
      <c r="AS23" s="502"/>
      <c r="AT23" s="502"/>
      <c r="AU23" s="502"/>
      <c r="AV23" s="502"/>
      <c r="BA23" s="270" t="s">
        <v>62</v>
      </c>
      <c r="BF23" s="274" t="s">
        <v>162</v>
      </c>
      <c r="BG23" s="270" t="s">
        <v>96</v>
      </c>
      <c r="BI23" s="270" t="s">
        <v>84</v>
      </c>
      <c r="BJ23" s="270" t="s">
        <v>72</v>
      </c>
    </row>
    <row r="24" spans="2:63" ht="34.5" customHeight="1" x14ac:dyDescent="0.3"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5"/>
      <c r="AR24" s="275"/>
      <c r="AS24" s="275"/>
      <c r="AT24" s="275"/>
      <c r="AU24" s="275"/>
      <c r="AV24" s="275"/>
      <c r="BF24" s="274" t="s">
        <v>163</v>
      </c>
      <c r="BG24" s="270" t="s">
        <v>97</v>
      </c>
      <c r="BI24" s="270" t="s">
        <v>85</v>
      </c>
      <c r="BJ24" s="270" t="s">
        <v>73</v>
      </c>
    </row>
    <row r="25" spans="2:63" ht="18.75" customHeight="1" x14ac:dyDescent="0.3">
      <c r="B25" s="502" t="s">
        <v>16</v>
      </c>
      <c r="C25" s="502"/>
      <c r="D25" s="502"/>
      <c r="E25" s="502"/>
      <c r="F25" s="502"/>
      <c r="G25" s="502"/>
      <c r="H25" s="502"/>
      <c r="I25" s="502"/>
      <c r="J25" s="502"/>
      <c r="K25" s="502"/>
      <c r="L25" s="502"/>
      <c r="M25" s="502"/>
      <c r="N25" s="502"/>
      <c r="O25" s="502"/>
      <c r="P25" s="509" t="s">
        <v>17</v>
      </c>
      <c r="Q25" s="509"/>
      <c r="R25" s="509"/>
      <c r="S25" s="509"/>
      <c r="T25" s="509"/>
      <c r="U25" s="509"/>
      <c r="V25" s="509"/>
      <c r="W25" s="509"/>
      <c r="X25" s="509"/>
      <c r="Y25" s="509"/>
      <c r="Z25" s="509"/>
      <c r="AA25" s="509"/>
      <c r="AB25" s="509"/>
      <c r="AC25" s="509"/>
      <c r="AD25" s="509"/>
      <c r="AE25" s="509"/>
      <c r="AF25" s="524" t="s">
        <v>18</v>
      </c>
      <c r="AG25" s="525"/>
      <c r="AH25" s="525"/>
      <c r="AI25" s="525"/>
      <c r="AJ25" s="525"/>
      <c r="AK25" s="525"/>
      <c r="AL25" s="525"/>
      <c r="AM25" s="525"/>
      <c r="AN25" s="525"/>
      <c r="AO25" s="525"/>
      <c r="AP25" s="525"/>
      <c r="AQ25" s="525"/>
      <c r="AR25" s="525"/>
      <c r="AS25" s="525"/>
      <c r="AT25" s="525"/>
      <c r="AU25" s="525"/>
      <c r="AV25" s="526"/>
      <c r="BC25" s="270" t="s">
        <v>29</v>
      </c>
      <c r="BF25" s="274" t="s">
        <v>164</v>
      </c>
      <c r="BG25" s="270" t="s">
        <v>98</v>
      </c>
      <c r="BI25" s="270" t="s">
        <v>86</v>
      </c>
      <c r="BJ25" s="270" t="s">
        <v>74</v>
      </c>
    </row>
    <row r="26" spans="2:63" ht="41.25" customHeight="1" x14ac:dyDescent="0.3">
      <c r="B26" s="533" t="s">
        <v>21</v>
      </c>
      <c r="C26" s="534"/>
      <c r="D26" s="534"/>
      <c r="E26" s="549"/>
      <c r="F26" s="533" t="s">
        <v>22</v>
      </c>
      <c r="G26" s="534"/>
      <c r="H26" s="534"/>
      <c r="I26" s="534"/>
      <c r="J26" s="549"/>
      <c r="K26" s="533" t="s">
        <v>23</v>
      </c>
      <c r="L26" s="534"/>
      <c r="M26" s="534"/>
      <c r="N26" s="534"/>
      <c r="O26" s="549"/>
      <c r="P26" s="509" t="s">
        <v>21</v>
      </c>
      <c r="Q26" s="509"/>
      <c r="R26" s="509"/>
      <c r="S26" s="509"/>
      <c r="T26" s="509" t="s">
        <v>22</v>
      </c>
      <c r="U26" s="509"/>
      <c r="V26" s="509"/>
      <c r="W26" s="509"/>
      <c r="X26" s="509"/>
      <c r="Y26" s="509"/>
      <c r="Z26" s="509"/>
      <c r="AA26" s="509" t="s">
        <v>23</v>
      </c>
      <c r="AB26" s="509"/>
      <c r="AC26" s="509"/>
      <c r="AD26" s="509"/>
      <c r="AE26" s="509"/>
      <c r="AF26" s="527"/>
      <c r="AG26" s="528"/>
      <c r="AH26" s="528"/>
      <c r="AI26" s="528"/>
      <c r="AJ26" s="528"/>
      <c r="AK26" s="528"/>
      <c r="AL26" s="528"/>
      <c r="AM26" s="528"/>
      <c r="AN26" s="528"/>
      <c r="AO26" s="528"/>
      <c r="AP26" s="528"/>
      <c r="AQ26" s="528"/>
      <c r="AR26" s="528"/>
      <c r="AS26" s="528"/>
      <c r="AT26" s="528"/>
      <c r="AU26" s="528"/>
      <c r="AV26" s="529"/>
      <c r="BA26" s="269" t="s">
        <v>104</v>
      </c>
      <c r="BC26" s="270" t="s">
        <v>63</v>
      </c>
      <c r="BF26" s="274" t="s">
        <v>175</v>
      </c>
      <c r="BG26" s="270" t="s">
        <v>115</v>
      </c>
      <c r="BI26" s="270" t="s">
        <v>87</v>
      </c>
      <c r="BJ26" s="270" t="s">
        <v>75</v>
      </c>
    </row>
    <row r="27" spans="2:63" ht="105" customHeight="1" x14ac:dyDescent="0.3">
      <c r="B27" s="550" t="s">
        <v>26</v>
      </c>
      <c r="C27" s="550"/>
      <c r="D27" s="550"/>
      <c r="E27" s="550"/>
      <c r="F27" s="551" t="s">
        <v>27</v>
      </c>
      <c r="G27" s="551"/>
      <c r="H27" s="551"/>
      <c r="I27" s="551"/>
      <c r="J27" s="551"/>
      <c r="K27" s="552" t="s">
        <v>28</v>
      </c>
      <c r="L27" s="553"/>
      <c r="M27" s="553"/>
      <c r="N27" s="553"/>
      <c r="O27" s="554"/>
      <c r="P27" s="502" t="str">
        <f>+'1. ANTICIPADO'!M29</f>
        <v>MEXICO</v>
      </c>
      <c r="Q27" s="502"/>
      <c r="R27" s="502"/>
      <c r="S27" s="502"/>
      <c r="T27" s="502" t="str">
        <f>+'1. ANTICIPADO'!Q29</f>
        <v>QUINTANA ROO</v>
      </c>
      <c r="U27" s="502"/>
      <c r="V27" s="502"/>
      <c r="W27" s="502"/>
      <c r="X27" s="502"/>
      <c r="Y27" s="502"/>
      <c r="Z27" s="502"/>
      <c r="AA27" s="502" t="str">
        <f>+'1. ANTICIPADO'!U29</f>
        <v>CHETUMAL</v>
      </c>
      <c r="AB27" s="502"/>
      <c r="AC27" s="502"/>
      <c r="AD27" s="502"/>
      <c r="AE27" s="502"/>
      <c r="AF27" s="563" t="str">
        <f>+'1. ANTICIPADO'!Z28</f>
        <v>comision</v>
      </c>
      <c r="AG27" s="563"/>
      <c r="AH27" s="563"/>
      <c r="AI27" s="563"/>
      <c r="AJ27" s="563"/>
      <c r="AK27" s="563"/>
      <c r="AL27" s="563"/>
      <c r="AM27" s="563"/>
      <c r="AN27" s="563"/>
      <c r="AO27" s="563"/>
      <c r="AP27" s="563"/>
      <c r="AQ27" s="563"/>
      <c r="AR27" s="563"/>
      <c r="AS27" s="563"/>
      <c r="AT27" s="563"/>
      <c r="AU27" s="563"/>
      <c r="AV27" s="563"/>
      <c r="BA27" s="269" t="s">
        <v>105</v>
      </c>
      <c r="BC27" s="270" t="s">
        <v>64</v>
      </c>
      <c r="BF27" s="274" t="s">
        <v>165</v>
      </c>
      <c r="BG27" s="270" t="s">
        <v>99</v>
      </c>
      <c r="BI27" s="270" t="s">
        <v>88</v>
      </c>
      <c r="BJ27" s="270" t="s">
        <v>76</v>
      </c>
    </row>
    <row r="28" spans="2:63" ht="13.5" customHeight="1" x14ac:dyDescent="0.3"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  <c r="AA28" s="275"/>
      <c r="AB28" s="275"/>
      <c r="AC28" s="275"/>
      <c r="AD28" s="275"/>
      <c r="AE28" s="275"/>
      <c r="AF28" s="275"/>
      <c r="AG28" s="275"/>
      <c r="AH28" s="275"/>
      <c r="AI28" s="275"/>
      <c r="AJ28" s="275"/>
      <c r="AK28" s="275"/>
      <c r="AL28" s="275"/>
      <c r="AM28" s="275"/>
      <c r="AN28" s="275"/>
      <c r="AO28" s="275"/>
      <c r="AP28" s="275"/>
      <c r="AQ28" s="275"/>
      <c r="AR28" s="275"/>
      <c r="AS28" s="275"/>
      <c r="AT28" s="275"/>
      <c r="AU28" s="275"/>
      <c r="AV28" s="275"/>
      <c r="BC28" s="270" t="s">
        <v>65</v>
      </c>
      <c r="BF28" s="274" t="s">
        <v>166</v>
      </c>
      <c r="BG28" s="270" t="s">
        <v>100</v>
      </c>
      <c r="BI28" s="270" t="s">
        <v>89</v>
      </c>
      <c r="BJ28" s="276" t="s">
        <v>77</v>
      </c>
    </row>
    <row r="29" spans="2:63" ht="39.75" customHeight="1" x14ac:dyDescent="0.3">
      <c r="B29" s="533" t="s">
        <v>19</v>
      </c>
      <c r="C29" s="534"/>
      <c r="D29" s="534"/>
      <c r="E29" s="534"/>
      <c r="F29" s="534"/>
      <c r="G29" s="534"/>
      <c r="H29" s="534"/>
      <c r="I29" s="534"/>
      <c r="J29" s="534"/>
      <c r="K29" s="535" t="s">
        <v>40</v>
      </c>
      <c r="L29" s="535"/>
      <c r="M29" s="535"/>
      <c r="N29" s="535"/>
      <c r="O29" s="535"/>
      <c r="P29" s="535"/>
      <c r="Q29" s="535"/>
      <c r="R29" s="535"/>
      <c r="S29" s="535"/>
      <c r="T29" s="535"/>
      <c r="U29" s="535"/>
      <c r="V29" s="535"/>
      <c r="W29" s="536"/>
      <c r="X29" s="277" t="s">
        <v>31</v>
      </c>
      <c r="Y29" s="535" t="s">
        <v>20</v>
      </c>
      <c r="Z29" s="535"/>
      <c r="AA29" s="535"/>
      <c r="AB29" s="535"/>
      <c r="AC29" s="535"/>
      <c r="AD29" s="535"/>
      <c r="AE29" s="535"/>
      <c r="AF29" s="535"/>
      <c r="AG29" s="535"/>
      <c r="AH29" s="535"/>
      <c r="AI29" s="535"/>
      <c r="AJ29" s="535"/>
      <c r="AK29" s="535"/>
      <c r="AL29" s="535"/>
      <c r="AM29" s="535"/>
      <c r="AN29" s="535"/>
      <c r="AO29" s="535"/>
      <c r="AP29" s="535"/>
      <c r="AQ29" s="535"/>
      <c r="AR29" s="535"/>
      <c r="AS29" s="535"/>
      <c r="AT29" s="535"/>
      <c r="AU29" s="535"/>
      <c r="AV29" s="536"/>
      <c r="BC29" s="270" t="s">
        <v>66</v>
      </c>
      <c r="BF29" s="274" t="s">
        <v>167</v>
      </c>
      <c r="BG29" s="270" t="s">
        <v>101</v>
      </c>
      <c r="BI29" s="270" t="s">
        <v>90</v>
      </c>
      <c r="BJ29" s="270" t="s">
        <v>45</v>
      </c>
    </row>
    <row r="30" spans="2:63" ht="27.75" customHeight="1" x14ac:dyDescent="0.3">
      <c r="B30" s="524" t="str">
        <f>'1. ANTICIPADO'!B34</f>
        <v>Terrestre</v>
      </c>
      <c r="C30" s="525"/>
      <c r="D30" s="525"/>
      <c r="E30" s="525"/>
      <c r="F30" s="525"/>
      <c r="G30" s="525"/>
      <c r="H30" s="525"/>
      <c r="I30" s="525"/>
      <c r="J30" s="526"/>
      <c r="K30" s="524" t="str">
        <f>'1. ANTICIPADO'!L34</f>
        <v>No</v>
      </c>
      <c r="L30" s="525"/>
      <c r="M30" s="525"/>
      <c r="N30" s="525"/>
      <c r="O30" s="525"/>
      <c r="P30" s="525"/>
      <c r="Q30" s="525"/>
      <c r="R30" s="525"/>
      <c r="S30" s="525"/>
      <c r="T30" s="525"/>
      <c r="U30" s="525"/>
      <c r="V30" s="525"/>
      <c r="W30" s="526"/>
      <c r="X30" s="278"/>
      <c r="Y30" s="538" t="s">
        <v>24</v>
      </c>
      <c r="Z30" s="538"/>
      <c r="AA30" s="538"/>
      <c r="AB30" s="538"/>
      <c r="AC30" s="538"/>
      <c r="AD30" s="538"/>
      <c r="AE30" s="538"/>
      <c r="AF30" s="538"/>
      <c r="AG30" s="538"/>
      <c r="AH30" s="538"/>
      <c r="AI30" s="538"/>
      <c r="AJ30" s="539"/>
      <c r="AK30" s="540" t="s">
        <v>25</v>
      </c>
      <c r="AL30" s="541"/>
      <c r="AM30" s="541"/>
      <c r="AN30" s="541"/>
      <c r="AO30" s="541"/>
      <c r="AP30" s="541"/>
      <c r="AQ30" s="541"/>
      <c r="AR30" s="541"/>
      <c r="AS30" s="541"/>
      <c r="AT30" s="541"/>
      <c r="AU30" s="541"/>
      <c r="AV30" s="542"/>
      <c r="BC30" s="270" t="s">
        <v>67</v>
      </c>
      <c r="BF30" s="274" t="s">
        <v>168</v>
      </c>
      <c r="BG30" s="270" t="s">
        <v>102</v>
      </c>
      <c r="BI30" s="270" t="s">
        <v>91</v>
      </c>
      <c r="BJ30" s="270" t="s">
        <v>78</v>
      </c>
    </row>
    <row r="31" spans="2:63" ht="21" customHeight="1" x14ac:dyDescent="0.3">
      <c r="B31" s="527"/>
      <c r="C31" s="528"/>
      <c r="D31" s="528"/>
      <c r="E31" s="528"/>
      <c r="F31" s="528"/>
      <c r="G31" s="528"/>
      <c r="H31" s="528"/>
      <c r="I31" s="528"/>
      <c r="J31" s="529"/>
      <c r="K31" s="527"/>
      <c r="L31" s="528"/>
      <c r="M31" s="528"/>
      <c r="N31" s="528"/>
      <c r="O31" s="528"/>
      <c r="P31" s="528"/>
      <c r="Q31" s="528"/>
      <c r="R31" s="528"/>
      <c r="S31" s="528"/>
      <c r="T31" s="528"/>
      <c r="U31" s="528"/>
      <c r="V31" s="528"/>
      <c r="W31" s="529"/>
      <c r="X31" s="278"/>
      <c r="Y31" s="543">
        <f>'1. ANTICIPADO'!Y35</f>
        <v>46197</v>
      </c>
      <c r="Z31" s="544"/>
      <c r="AA31" s="544"/>
      <c r="AB31" s="544"/>
      <c r="AC31" s="544"/>
      <c r="AD31" s="544"/>
      <c r="AE31" s="544"/>
      <c r="AF31" s="544"/>
      <c r="AG31" s="544"/>
      <c r="AH31" s="544"/>
      <c r="AI31" s="544"/>
      <c r="AJ31" s="545"/>
      <c r="AK31" s="548">
        <f>'1. ANTICIPADO'!AK35</f>
        <v>46198</v>
      </c>
      <c r="AL31" s="548"/>
      <c r="AM31" s="548"/>
      <c r="AN31" s="548"/>
      <c r="AO31" s="548"/>
      <c r="AP31" s="548"/>
      <c r="AQ31" s="548"/>
      <c r="AR31" s="548"/>
      <c r="AS31" s="548"/>
      <c r="AT31" s="548"/>
      <c r="AU31" s="548"/>
      <c r="AV31" s="548"/>
      <c r="BC31" s="270" t="s">
        <v>68</v>
      </c>
      <c r="BF31" s="274" t="s">
        <v>169</v>
      </c>
      <c r="BG31" s="270" t="s">
        <v>103</v>
      </c>
      <c r="BI31" s="270" t="s">
        <v>92</v>
      </c>
      <c r="BJ31" s="270" t="s">
        <v>79</v>
      </c>
    </row>
    <row r="32" spans="2:63" ht="51.75" customHeight="1" x14ac:dyDescent="0.3">
      <c r="B32" s="530"/>
      <c r="C32" s="531"/>
      <c r="D32" s="531"/>
      <c r="E32" s="531"/>
      <c r="F32" s="531"/>
      <c r="G32" s="531"/>
      <c r="H32" s="531"/>
      <c r="I32" s="531"/>
      <c r="J32" s="532"/>
      <c r="K32" s="530"/>
      <c r="L32" s="531"/>
      <c r="M32" s="531"/>
      <c r="N32" s="531"/>
      <c r="O32" s="531"/>
      <c r="P32" s="531"/>
      <c r="Q32" s="531"/>
      <c r="R32" s="531"/>
      <c r="S32" s="531"/>
      <c r="T32" s="531"/>
      <c r="U32" s="531"/>
      <c r="V32" s="531"/>
      <c r="W32" s="532"/>
      <c r="X32" s="279"/>
      <c r="Y32" s="546"/>
      <c r="Z32" s="546"/>
      <c r="AA32" s="546"/>
      <c r="AB32" s="546"/>
      <c r="AC32" s="546"/>
      <c r="AD32" s="546"/>
      <c r="AE32" s="546"/>
      <c r="AF32" s="546"/>
      <c r="AG32" s="546"/>
      <c r="AH32" s="546"/>
      <c r="AI32" s="546"/>
      <c r="AJ32" s="547"/>
      <c r="AK32" s="548"/>
      <c r="AL32" s="548"/>
      <c r="AM32" s="548"/>
      <c r="AN32" s="548"/>
      <c r="AO32" s="548"/>
      <c r="AP32" s="548"/>
      <c r="AQ32" s="548"/>
      <c r="AR32" s="548"/>
      <c r="AS32" s="548"/>
      <c r="AT32" s="548"/>
      <c r="AU32" s="548"/>
      <c r="AV32" s="548"/>
      <c r="BF32" s="274" t="s">
        <v>170</v>
      </c>
      <c r="BG32" s="270" t="s">
        <v>171</v>
      </c>
      <c r="BI32" s="270" t="s">
        <v>93</v>
      </c>
    </row>
    <row r="33" spans="2:86" s="282" customFormat="1" ht="15" customHeight="1" x14ac:dyDescent="0.3"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80"/>
      <c r="Y33" s="281"/>
      <c r="Z33" s="281"/>
      <c r="AA33" s="281"/>
      <c r="AB33" s="281"/>
      <c r="AC33" s="281"/>
      <c r="AD33" s="281"/>
      <c r="AE33" s="281"/>
      <c r="AF33" s="281"/>
      <c r="AG33" s="281"/>
      <c r="AH33" s="281"/>
      <c r="AI33" s="281"/>
      <c r="AJ33" s="281"/>
      <c r="AK33" s="281"/>
      <c r="AL33" s="281"/>
      <c r="AM33" s="281"/>
      <c r="AN33" s="281"/>
      <c r="AO33" s="281"/>
      <c r="AP33" s="281"/>
      <c r="AQ33" s="281"/>
      <c r="AR33" s="281"/>
      <c r="AS33" s="281"/>
      <c r="AT33" s="281"/>
      <c r="AU33" s="281"/>
      <c r="AV33" s="281"/>
    </row>
    <row r="34" spans="2:86" ht="27.75" customHeight="1" x14ac:dyDescent="0.3">
      <c r="B34" s="408" t="s">
        <v>202</v>
      </c>
      <c r="C34" s="409"/>
      <c r="D34" s="409"/>
      <c r="E34" s="409"/>
      <c r="F34" s="409"/>
      <c r="G34" s="409"/>
      <c r="H34" s="409"/>
      <c r="I34" s="409"/>
      <c r="J34" s="410"/>
      <c r="K34" s="562">
        <f>+'1. ANTICIPADO'!S38</f>
        <v>37501</v>
      </c>
      <c r="L34" s="562"/>
      <c r="M34" s="562"/>
      <c r="N34" s="562"/>
      <c r="O34" s="562"/>
      <c r="P34" s="562"/>
      <c r="Q34" s="562"/>
      <c r="R34" s="562"/>
      <c r="S34" s="562"/>
      <c r="T34" s="562"/>
      <c r="U34" s="562"/>
      <c r="V34" s="562"/>
      <c r="W34" s="562"/>
      <c r="X34" s="562"/>
      <c r="Y34" s="562"/>
      <c r="Z34" s="562"/>
      <c r="AA34" s="562"/>
      <c r="AB34" s="562"/>
      <c r="AC34" s="562"/>
      <c r="AD34" s="562"/>
      <c r="AE34" s="562"/>
      <c r="AF34" s="562"/>
      <c r="AG34" s="562"/>
      <c r="AH34" s="562"/>
      <c r="AI34" s="562"/>
      <c r="AJ34" s="562"/>
      <c r="AK34" s="562"/>
      <c r="AL34" s="562"/>
      <c r="AM34" s="562"/>
      <c r="AN34" s="562"/>
      <c r="AO34" s="562"/>
      <c r="AP34" s="562"/>
      <c r="AQ34" s="562"/>
      <c r="AR34" s="562"/>
      <c r="AS34" s="562"/>
      <c r="AT34" s="562"/>
      <c r="AU34" s="562"/>
      <c r="AV34" s="562"/>
    </row>
    <row r="35" spans="2:86" ht="48.75" customHeight="1" x14ac:dyDescent="0.3">
      <c r="B35" s="513" t="str">
        <f>'1. ANTICIPADO'!B43</f>
        <v>Fecha/Tipo de Divisa/Tipo de Cambio</v>
      </c>
      <c r="C35" s="514"/>
      <c r="D35" s="514"/>
      <c r="E35" s="514"/>
      <c r="F35" s="514"/>
      <c r="G35" s="514"/>
      <c r="H35" s="514"/>
      <c r="I35" s="514"/>
      <c r="J35" s="515"/>
      <c r="K35" s="398" t="s">
        <v>194</v>
      </c>
      <c r="L35" s="385"/>
      <c r="M35" s="385"/>
      <c r="N35" s="385"/>
      <c r="O35" s="385"/>
      <c r="P35" s="385"/>
      <c r="Q35" s="385"/>
      <c r="R35" s="537" t="s">
        <v>203</v>
      </c>
      <c r="S35" s="537"/>
      <c r="T35" s="537"/>
      <c r="U35" s="537"/>
      <c r="V35" s="537"/>
      <c r="W35" s="537"/>
      <c r="X35" s="537"/>
      <c r="Y35" s="537"/>
      <c r="Z35" s="537"/>
      <c r="AA35" s="537"/>
      <c r="AB35" s="537"/>
      <c r="AC35" s="537"/>
      <c r="AD35" s="556" t="s">
        <v>31</v>
      </c>
      <c r="AE35" s="556"/>
      <c r="AF35" s="556"/>
      <c r="AG35" s="556"/>
      <c r="AH35" s="556"/>
      <c r="AI35" s="556"/>
      <c r="AJ35" s="556"/>
      <c r="AK35" s="556"/>
      <c r="AL35" s="557"/>
      <c r="AM35" s="555" t="s">
        <v>245</v>
      </c>
      <c r="AN35" s="556"/>
      <c r="AO35" s="556"/>
      <c r="AP35" s="556"/>
      <c r="AQ35" s="556"/>
      <c r="AR35" s="556"/>
      <c r="AS35" s="556"/>
      <c r="AT35" s="556"/>
      <c r="AU35" s="556"/>
      <c r="AV35" s="557"/>
    </row>
    <row r="36" spans="2:86" ht="52.5" customHeight="1" x14ac:dyDescent="0.3">
      <c r="B36" s="533" t="str">
        <f>'1. ANTICIPADO'!B44</f>
        <v>26-06-2026 / MXN / 1.00</v>
      </c>
      <c r="C36" s="534"/>
      <c r="D36" s="534"/>
      <c r="E36" s="534"/>
      <c r="F36" s="534"/>
      <c r="G36" s="534"/>
      <c r="H36" s="534"/>
      <c r="I36" s="534"/>
      <c r="J36" s="549"/>
      <c r="K36" s="533">
        <f>'1. ANTICIPADO'!S40</f>
        <v>2</v>
      </c>
      <c r="L36" s="534"/>
      <c r="M36" s="534"/>
      <c r="N36" s="534"/>
      <c r="O36" s="534"/>
      <c r="P36" s="534"/>
      <c r="Q36" s="534"/>
      <c r="R36" s="561">
        <f>+'1. ANTICIPADO'!AH40</f>
        <v>1000</v>
      </c>
      <c r="S36" s="561"/>
      <c r="T36" s="561"/>
      <c r="U36" s="561"/>
      <c r="V36" s="561"/>
      <c r="W36" s="561"/>
      <c r="X36" s="561"/>
      <c r="Y36" s="561"/>
      <c r="Z36" s="561"/>
      <c r="AA36" s="561"/>
      <c r="AB36" s="561"/>
      <c r="AC36" s="561"/>
      <c r="AD36" s="558">
        <f>'3. RELACION DE FACTURAS'!K33</f>
        <v>790</v>
      </c>
      <c r="AE36" s="559"/>
      <c r="AF36" s="559"/>
      <c r="AG36" s="559"/>
      <c r="AH36" s="559"/>
      <c r="AI36" s="559"/>
      <c r="AJ36" s="559"/>
      <c r="AK36" s="559"/>
      <c r="AL36" s="560"/>
      <c r="AM36" s="558">
        <f>IF(AD36="ERROR","ERROR",R36-AD36)</f>
        <v>210</v>
      </c>
      <c r="AN36" s="559"/>
      <c r="AO36" s="559"/>
      <c r="AP36" s="559"/>
      <c r="AQ36" s="559"/>
      <c r="AR36" s="559"/>
      <c r="AS36" s="559"/>
      <c r="AT36" s="559"/>
      <c r="AU36" s="559"/>
      <c r="AV36" s="560"/>
      <c r="CH36" s="270"/>
    </row>
    <row r="37" spans="2:86" x14ac:dyDescent="0.3">
      <c r="CH37" s="270"/>
    </row>
    <row r="38" spans="2:86" ht="53.25" customHeight="1" x14ac:dyDescent="0.3">
      <c r="B38" s="450" t="s">
        <v>117</v>
      </c>
      <c r="C38" s="451"/>
      <c r="D38" s="451"/>
      <c r="E38" s="451"/>
      <c r="F38" s="451"/>
      <c r="G38" s="451"/>
      <c r="H38" s="451"/>
      <c r="I38" s="451"/>
      <c r="J38" s="451"/>
      <c r="K38" s="451"/>
      <c r="L38" s="451"/>
      <c r="M38" s="451"/>
      <c r="N38" s="451"/>
      <c r="O38" s="451"/>
      <c r="P38" s="451"/>
      <c r="Q38" s="451"/>
      <c r="R38" s="451"/>
      <c r="S38" s="451"/>
      <c r="T38" s="451"/>
      <c r="U38" s="451"/>
      <c r="V38" s="451"/>
      <c r="W38" s="451"/>
      <c r="X38" s="451"/>
      <c r="Y38" s="451"/>
      <c r="Z38" s="451"/>
      <c r="AA38" s="451"/>
      <c r="AB38" s="451"/>
      <c r="AC38" s="451"/>
      <c r="AD38" s="451"/>
      <c r="AE38" s="451"/>
      <c r="AF38" s="451"/>
      <c r="AG38" s="451"/>
      <c r="AH38" s="451"/>
      <c r="AI38" s="451"/>
      <c r="AJ38" s="451"/>
      <c r="AK38" s="451"/>
      <c r="AL38" s="451"/>
      <c r="AM38" s="451"/>
      <c r="AN38" s="451"/>
      <c r="AO38" s="451"/>
      <c r="AP38" s="451"/>
      <c r="AQ38" s="451"/>
      <c r="AR38" s="451"/>
      <c r="AS38" s="451"/>
      <c r="AT38" s="451"/>
      <c r="AU38" s="451"/>
      <c r="AV38" s="452"/>
      <c r="CH38" s="270"/>
    </row>
    <row r="39" spans="2:86" ht="82.5" customHeight="1" x14ac:dyDescent="0.3">
      <c r="B39" s="398" t="s">
        <v>118</v>
      </c>
      <c r="C39" s="385"/>
      <c r="D39" s="385"/>
      <c r="E39" s="385"/>
      <c r="F39" s="385"/>
      <c r="G39" s="385"/>
      <c r="H39" s="385"/>
      <c r="I39" s="385"/>
      <c r="J39" s="385"/>
      <c r="K39" s="385"/>
      <c r="L39" s="385"/>
      <c r="M39" s="385"/>
      <c r="N39" s="385"/>
      <c r="O39" s="385"/>
      <c r="P39" s="385"/>
      <c r="Q39" s="385"/>
      <c r="R39" s="385"/>
      <c r="S39" s="385"/>
      <c r="T39" s="386"/>
      <c r="U39" s="398" t="s">
        <v>119</v>
      </c>
      <c r="V39" s="385"/>
      <c r="W39" s="385"/>
      <c r="X39" s="385"/>
      <c r="Y39" s="385"/>
      <c r="Z39" s="385"/>
      <c r="AA39" s="385"/>
      <c r="AB39" s="385"/>
      <c r="AC39" s="385"/>
      <c r="AD39" s="385"/>
      <c r="AE39" s="385"/>
      <c r="AF39" s="385"/>
      <c r="AG39" s="385"/>
      <c r="AH39" s="385"/>
      <c r="AI39" s="385"/>
      <c r="AJ39" s="385"/>
      <c r="AK39" s="385"/>
      <c r="AL39" s="385"/>
      <c r="AM39" s="385"/>
      <c r="AN39" s="385"/>
      <c r="AO39" s="385"/>
      <c r="AP39" s="385"/>
      <c r="AQ39" s="385"/>
      <c r="AR39" s="385"/>
      <c r="AS39" s="385"/>
      <c r="AT39" s="385"/>
      <c r="AU39" s="385"/>
      <c r="AV39" s="386"/>
      <c r="CH39" s="270"/>
    </row>
    <row r="40" spans="2:86" ht="89.25" customHeight="1" x14ac:dyDescent="0.3">
      <c r="B40" s="518">
        <v>46199</v>
      </c>
      <c r="C40" s="518"/>
      <c r="D40" s="518"/>
      <c r="E40" s="518"/>
      <c r="F40" s="518"/>
      <c r="G40" s="518"/>
      <c r="H40" s="518"/>
      <c r="I40" s="518"/>
      <c r="J40" s="518"/>
      <c r="K40" s="518"/>
      <c r="L40" s="518"/>
      <c r="M40" s="518"/>
      <c r="N40" s="518"/>
      <c r="O40" s="518"/>
      <c r="P40" s="518"/>
      <c r="Q40" s="518"/>
      <c r="R40" s="518"/>
      <c r="S40" s="518"/>
      <c r="T40" s="518"/>
      <c r="U40" s="519"/>
      <c r="V40" s="520"/>
      <c r="W40" s="520"/>
      <c r="X40" s="520"/>
      <c r="Y40" s="520"/>
      <c r="Z40" s="520"/>
      <c r="AA40" s="520"/>
      <c r="AB40" s="520"/>
      <c r="AC40" s="520"/>
      <c r="AD40" s="520"/>
      <c r="AE40" s="520"/>
      <c r="AF40" s="520"/>
      <c r="AG40" s="520"/>
      <c r="AH40" s="520"/>
      <c r="AI40" s="520"/>
      <c r="AJ40" s="520"/>
      <c r="AK40" s="520"/>
      <c r="AL40" s="520"/>
      <c r="AM40" s="520"/>
      <c r="AN40" s="520"/>
      <c r="AO40" s="520"/>
      <c r="AP40" s="520"/>
      <c r="AQ40" s="520"/>
      <c r="AR40" s="520"/>
      <c r="AS40" s="520"/>
      <c r="AT40" s="520"/>
      <c r="AU40" s="520"/>
      <c r="AV40" s="521"/>
      <c r="CH40" s="270"/>
    </row>
    <row r="41" spans="2:86" ht="21" x14ac:dyDescent="0.4">
      <c r="B41" s="272"/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  <c r="AH41" s="272"/>
      <c r="AI41" s="272"/>
      <c r="AJ41" s="272"/>
      <c r="AK41" s="272"/>
      <c r="AL41" s="272"/>
      <c r="AM41" s="272"/>
      <c r="AN41" s="272"/>
      <c r="AO41" s="272"/>
      <c r="AP41" s="272"/>
      <c r="AQ41" s="272"/>
      <c r="AR41" s="272"/>
      <c r="AS41" s="272"/>
      <c r="AT41" s="272"/>
      <c r="AU41" s="272"/>
      <c r="AV41" s="272"/>
      <c r="CH41" s="270"/>
    </row>
    <row r="42" spans="2:86" ht="21" customHeight="1" x14ac:dyDescent="0.4">
      <c r="B42" s="423" t="s">
        <v>32</v>
      </c>
      <c r="C42" s="423"/>
      <c r="D42" s="423"/>
      <c r="E42" s="423"/>
      <c r="F42" s="423"/>
      <c r="G42" s="423"/>
      <c r="H42" s="423"/>
      <c r="I42" s="423"/>
      <c r="J42" s="423"/>
      <c r="K42" s="423"/>
      <c r="L42" s="423"/>
      <c r="M42" s="272"/>
      <c r="N42" s="395" t="s">
        <v>33</v>
      </c>
      <c r="O42" s="395"/>
      <c r="P42" s="395"/>
      <c r="Q42" s="395"/>
      <c r="R42" s="395"/>
      <c r="S42" s="395"/>
      <c r="T42" s="395"/>
      <c r="U42" s="395"/>
      <c r="V42" s="395"/>
      <c r="W42" s="395"/>
      <c r="X42" s="395"/>
      <c r="Y42" s="272"/>
      <c r="Z42" s="423" t="s">
        <v>34</v>
      </c>
      <c r="AA42" s="423"/>
      <c r="AB42" s="423"/>
      <c r="AC42" s="423"/>
      <c r="AD42" s="423"/>
      <c r="AE42" s="423"/>
      <c r="AF42" s="423"/>
      <c r="AG42" s="423"/>
      <c r="AH42" s="423"/>
      <c r="AI42" s="423"/>
      <c r="AJ42" s="423"/>
      <c r="AK42" s="272"/>
      <c r="AL42" s="423" t="s">
        <v>35</v>
      </c>
      <c r="AM42" s="423"/>
      <c r="AN42" s="423"/>
      <c r="AO42" s="423"/>
      <c r="AP42" s="423"/>
      <c r="AQ42" s="423"/>
      <c r="AR42" s="423"/>
      <c r="AS42" s="423"/>
      <c r="AT42" s="423"/>
      <c r="AU42" s="423"/>
      <c r="AV42" s="423"/>
      <c r="CH42" s="270"/>
    </row>
    <row r="43" spans="2:86" ht="21" x14ac:dyDescent="0.4">
      <c r="B43" s="272"/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395"/>
      <c r="O43" s="395"/>
      <c r="P43" s="395"/>
      <c r="Q43" s="395"/>
      <c r="R43" s="395"/>
      <c r="S43" s="395"/>
      <c r="T43" s="395"/>
      <c r="U43" s="395"/>
      <c r="V43" s="395"/>
      <c r="W43" s="395"/>
      <c r="X43" s="395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CH43" s="270"/>
    </row>
    <row r="44" spans="2:86" ht="21" x14ac:dyDescent="0.4">
      <c r="B44" s="272"/>
      <c r="C44" s="272"/>
      <c r="D44" s="272"/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272"/>
      <c r="AG44" s="272"/>
      <c r="AH44" s="272"/>
      <c r="AI44" s="272"/>
      <c r="AJ44" s="272"/>
      <c r="AK44" s="272"/>
      <c r="AL44" s="272"/>
      <c r="AM44" s="272"/>
      <c r="AN44" s="272"/>
      <c r="AO44" s="272"/>
      <c r="AP44" s="272"/>
      <c r="AQ44" s="272"/>
      <c r="AR44" s="272"/>
      <c r="AS44" s="272"/>
      <c r="AT44" s="272"/>
      <c r="AU44" s="272"/>
      <c r="AV44" s="272"/>
      <c r="CH44" s="270"/>
    </row>
    <row r="45" spans="2:86" ht="21" x14ac:dyDescent="0.4"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2"/>
      <c r="AL45" s="272"/>
      <c r="AM45" s="272"/>
      <c r="AN45" s="272"/>
      <c r="AO45" s="272"/>
      <c r="AP45" s="272"/>
      <c r="AQ45" s="272"/>
      <c r="AR45" s="272"/>
      <c r="AS45" s="272"/>
      <c r="AT45" s="272"/>
      <c r="AU45" s="272"/>
      <c r="AV45" s="272"/>
      <c r="CH45" s="270"/>
    </row>
    <row r="46" spans="2:86" ht="21" x14ac:dyDescent="0.4">
      <c r="B46" s="283"/>
      <c r="C46" s="512"/>
      <c r="D46" s="512"/>
      <c r="E46" s="512"/>
      <c r="F46" s="512"/>
      <c r="G46" s="512"/>
      <c r="H46" s="512"/>
      <c r="I46" s="512"/>
      <c r="J46" s="512"/>
      <c r="K46" s="512"/>
      <c r="L46" s="512"/>
      <c r="M46" s="272"/>
      <c r="N46" s="284"/>
      <c r="O46" s="523"/>
      <c r="P46" s="523"/>
      <c r="Q46" s="523"/>
      <c r="R46" s="523"/>
      <c r="S46" s="523"/>
      <c r="T46" s="523"/>
      <c r="U46" s="523"/>
      <c r="V46" s="523"/>
      <c r="W46" s="523"/>
      <c r="X46" s="523"/>
      <c r="Y46" s="272"/>
      <c r="Z46" s="283"/>
      <c r="AA46" s="512"/>
      <c r="AB46" s="512"/>
      <c r="AC46" s="512"/>
      <c r="AD46" s="512"/>
      <c r="AE46" s="512"/>
      <c r="AF46" s="512"/>
      <c r="AG46" s="512"/>
      <c r="AH46" s="512"/>
      <c r="AI46" s="512"/>
      <c r="AJ46" s="512"/>
      <c r="AK46" s="272"/>
      <c r="AL46" s="283"/>
      <c r="AM46" s="512"/>
      <c r="AN46" s="512"/>
      <c r="AO46" s="512"/>
      <c r="AP46" s="512"/>
      <c r="AQ46" s="512"/>
      <c r="AR46" s="512"/>
      <c r="AS46" s="512"/>
      <c r="AT46" s="512"/>
      <c r="AU46" s="512"/>
      <c r="AV46" s="512"/>
      <c r="CH46" s="270"/>
    </row>
    <row r="47" spans="2:86" ht="21" x14ac:dyDescent="0.3">
      <c r="B47" s="438" t="str">
        <f>CONCATENATE(B20," ",P20," ",Z20)</f>
        <v>abg abg adfg</v>
      </c>
      <c r="C47" s="438"/>
      <c r="D47" s="438"/>
      <c r="E47" s="438"/>
      <c r="F47" s="438"/>
      <c r="G47" s="438"/>
      <c r="H47" s="438"/>
      <c r="I47" s="438"/>
      <c r="J47" s="438"/>
      <c r="K47" s="438"/>
      <c r="L47" s="438"/>
      <c r="M47" s="285"/>
      <c r="N47" s="438" t="str">
        <f>'1. ANTICIPADO'!N52</f>
        <v>XXXXX</v>
      </c>
      <c r="O47" s="438"/>
      <c r="P47" s="438"/>
      <c r="Q47" s="438"/>
      <c r="R47" s="438"/>
      <c r="S47" s="438"/>
      <c r="T47" s="438"/>
      <c r="U47" s="438"/>
      <c r="V47" s="438"/>
      <c r="W47" s="438"/>
      <c r="X47" s="438"/>
      <c r="Y47" s="285"/>
      <c r="Z47" s="438" t="str">
        <f>BF20</f>
        <v>Yaneth Faisal Padrón</v>
      </c>
      <c r="AA47" s="438"/>
      <c r="AB47" s="438"/>
      <c r="AC47" s="438"/>
      <c r="AD47" s="438"/>
      <c r="AE47" s="438"/>
      <c r="AF47" s="438"/>
      <c r="AG47" s="438"/>
      <c r="AH47" s="438"/>
      <c r="AI47" s="438"/>
      <c r="AJ47" s="438"/>
      <c r="AK47" s="285"/>
      <c r="AL47" s="438" t="str">
        <f>'1. ANTICIPADO'!AL52</f>
        <v>Liliana Calderón Guzmán</v>
      </c>
      <c r="AM47" s="438"/>
      <c r="AN47" s="438"/>
      <c r="AO47" s="438"/>
      <c r="AP47" s="438"/>
      <c r="AQ47" s="438"/>
      <c r="AR47" s="438"/>
      <c r="AS47" s="438"/>
      <c r="AT47" s="438"/>
      <c r="AU47" s="438"/>
      <c r="AV47" s="438"/>
      <c r="CH47" s="270"/>
    </row>
    <row r="48" spans="2:86" ht="42.75" customHeight="1" x14ac:dyDescent="0.4">
      <c r="B48" s="379" t="str">
        <f>'1. ANTICIPADO'!B53</f>
        <v>Coordinación</v>
      </c>
      <c r="C48" s="379"/>
      <c r="D48" s="379"/>
      <c r="E48" s="379"/>
      <c r="F48" s="379"/>
      <c r="G48" s="379"/>
      <c r="H48" s="379"/>
      <c r="I48" s="379"/>
      <c r="J48" s="379"/>
      <c r="K48" s="379"/>
      <c r="L48" s="379"/>
      <c r="M48" s="284"/>
      <c r="N48" s="379" t="str">
        <f>'1. ANTICIPADO'!N53</f>
        <v>JEFE DEL DEPTO DE XXXX</v>
      </c>
      <c r="O48" s="379"/>
      <c r="P48" s="379"/>
      <c r="Q48" s="379"/>
      <c r="R48" s="379"/>
      <c r="S48" s="379"/>
      <c r="T48" s="379"/>
      <c r="U48" s="379"/>
      <c r="V48" s="379"/>
      <c r="W48" s="379"/>
      <c r="X48" s="379"/>
      <c r="Y48" s="284"/>
      <c r="Z48" s="379" t="str">
        <f>BG20</f>
        <v>Encargada de la Dirección de Administración y Finanzas</v>
      </c>
      <c r="AA48" s="379"/>
      <c r="AB48" s="379"/>
      <c r="AC48" s="379"/>
      <c r="AD48" s="379"/>
      <c r="AE48" s="379"/>
      <c r="AF48" s="379"/>
      <c r="AG48" s="379"/>
      <c r="AH48" s="379"/>
      <c r="AI48" s="379"/>
      <c r="AJ48" s="379"/>
      <c r="AK48" s="284"/>
      <c r="AL48" s="379" t="str">
        <f>'1. ANTICIPADO'!AL53</f>
        <v>Encargada de la Dirección de Innovación</v>
      </c>
      <c r="AM48" s="379"/>
      <c r="AN48" s="379"/>
      <c r="AO48" s="379"/>
      <c r="AP48" s="379"/>
      <c r="AQ48" s="379"/>
      <c r="AR48" s="379"/>
      <c r="AS48" s="379"/>
      <c r="AT48" s="379"/>
      <c r="AU48" s="379"/>
      <c r="AV48" s="379"/>
      <c r="CH48" s="270"/>
    </row>
    <row r="49" spans="1:86" ht="42.75" customHeight="1" x14ac:dyDescent="0.4"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284"/>
      <c r="N49" s="264"/>
      <c r="O49" s="264"/>
      <c r="P49" s="264"/>
      <c r="Q49" s="264"/>
      <c r="R49" s="264"/>
      <c r="S49" s="264"/>
      <c r="T49" s="264"/>
      <c r="U49" s="264"/>
      <c r="V49" s="264"/>
      <c r="W49" s="264"/>
      <c r="X49" s="264"/>
      <c r="Y49" s="284"/>
      <c r="Z49" s="264"/>
      <c r="AA49" s="264"/>
      <c r="AB49" s="264"/>
      <c r="AC49" s="264"/>
      <c r="AD49" s="264"/>
      <c r="AE49" s="264"/>
      <c r="AF49" s="264"/>
      <c r="AG49" s="264"/>
      <c r="AH49" s="264"/>
      <c r="AI49" s="264"/>
      <c r="AJ49" s="264"/>
      <c r="AK49" s="284"/>
      <c r="AL49" s="379"/>
      <c r="AM49" s="379"/>
      <c r="AN49" s="379"/>
      <c r="AO49" s="379"/>
      <c r="AP49" s="379"/>
      <c r="AQ49" s="379"/>
      <c r="AR49" s="379"/>
      <c r="AS49" s="379"/>
      <c r="AT49" s="379"/>
      <c r="AU49" s="379"/>
      <c r="AV49" s="379"/>
      <c r="CH49" s="270"/>
    </row>
    <row r="50" spans="1:86" ht="53.25" customHeight="1" x14ac:dyDescent="0.3">
      <c r="B50" s="166"/>
      <c r="C50" s="166"/>
      <c r="D50" s="166"/>
      <c r="E50" s="166"/>
      <c r="F50" s="522" t="s">
        <v>106</v>
      </c>
      <c r="G50" s="522"/>
      <c r="H50" s="522"/>
      <c r="I50" s="522"/>
      <c r="J50" s="522"/>
      <c r="K50" s="522"/>
      <c r="L50" s="522"/>
      <c r="M50" s="522"/>
      <c r="N50" s="522"/>
      <c r="O50" s="522"/>
      <c r="P50" s="522"/>
      <c r="Q50" s="522"/>
      <c r="R50" s="522"/>
      <c r="S50" s="522"/>
      <c r="T50" s="522"/>
      <c r="U50" s="522"/>
      <c r="V50" s="522"/>
      <c r="W50" s="522"/>
      <c r="X50" s="522"/>
      <c r="Y50" s="522"/>
      <c r="Z50" s="522"/>
      <c r="AA50" s="522"/>
      <c r="AB50" s="522"/>
      <c r="AC50" s="522"/>
      <c r="AD50" s="522"/>
      <c r="AE50" s="522"/>
      <c r="AF50" s="522"/>
      <c r="AG50" s="522"/>
      <c r="AH50" s="522"/>
      <c r="AI50" s="522"/>
      <c r="AJ50" s="522"/>
      <c r="AK50" s="522"/>
      <c r="AL50" s="522"/>
      <c r="AM50" s="522"/>
      <c r="AN50" s="522"/>
      <c r="AO50" s="522"/>
      <c r="AP50" s="522"/>
      <c r="AQ50" s="522"/>
      <c r="AR50" s="522"/>
      <c r="AS50" s="522"/>
      <c r="AT50" s="264"/>
      <c r="AU50" s="264"/>
      <c r="AV50" s="264"/>
      <c r="CH50" s="270"/>
    </row>
    <row r="51" spans="1:86" ht="42.75" customHeight="1" x14ac:dyDescent="0.3">
      <c r="A51" s="286" t="s">
        <v>201</v>
      </c>
      <c r="B51" s="287"/>
      <c r="C51" s="287"/>
      <c r="D51" s="287"/>
      <c r="E51" s="287"/>
      <c r="AT51" s="288"/>
      <c r="AU51" s="288"/>
      <c r="AV51" s="288"/>
      <c r="CH51" s="270"/>
    </row>
    <row r="52" spans="1:86" ht="32.25" customHeight="1" x14ac:dyDescent="0.3">
      <c r="B52" s="516">
        <f>'1. ANTICIPADO'!B58</f>
        <v>46199</v>
      </c>
      <c r="C52" s="516"/>
      <c r="D52" s="516"/>
      <c r="E52" s="516"/>
      <c r="F52" s="516"/>
      <c r="G52" s="516"/>
      <c r="H52" s="516"/>
      <c r="I52" s="516"/>
      <c r="J52" s="517">
        <f>'1. ANTICIPADO'!J58</f>
        <v>0.54166666666666663</v>
      </c>
      <c r="K52" s="517"/>
      <c r="L52" s="517"/>
      <c r="N52" s="289"/>
      <c r="O52" s="289"/>
      <c r="P52" s="289" t="str">
        <f>'1. ANTICIPADO'!N58</f>
        <v>V.2.6.0.6.2.6</v>
      </c>
      <c r="R52" s="288"/>
      <c r="S52" s="288"/>
      <c r="T52" s="288"/>
      <c r="U52" s="288"/>
      <c r="V52" s="288"/>
      <c r="W52" s="288"/>
      <c r="X52" s="288"/>
      <c r="Y52" s="288"/>
      <c r="Z52" s="288"/>
      <c r="AA52" s="288"/>
      <c r="AB52" s="288"/>
      <c r="AC52" s="288"/>
      <c r="AD52" s="288"/>
      <c r="AE52" s="288"/>
      <c r="AF52" s="288"/>
      <c r="AG52" s="288"/>
      <c r="AH52" s="288"/>
      <c r="AI52" s="288"/>
      <c r="AJ52" s="288"/>
      <c r="AK52" s="288"/>
      <c r="AL52" s="288"/>
      <c r="AM52" s="288"/>
      <c r="AN52" s="288"/>
      <c r="AO52" s="288"/>
      <c r="AP52" s="288"/>
      <c r="AQ52" s="288"/>
      <c r="AR52" s="288"/>
      <c r="AS52" s="288"/>
      <c r="AT52" s="288"/>
      <c r="AU52" s="288"/>
      <c r="AV52" s="288"/>
      <c r="CH52" s="270"/>
    </row>
    <row r="53" spans="1:86" ht="24" customHeight="1" x14ac:dyDescent="0.3">
      <c r="AT53" s="287"/>
      <c r="AU53" s="287"/>
      <c r="AV53" s="287"/>
    </row>
    <row r="54" spans="1:86" x14ac:dyDescent="0.3">
      <c r="B54" s="287"/>
      <c r="C54" s="287"/>
      <c r="D54" s="287"/>
      <c r="E54" s="287"/>
      <c r="U54" s="287"/>
      <c r="V54" s="287"/>
      <c r="W54" s="287"/>
      <c r="X54" s="287"/>
      <c r="Y54" s="290"/>
      <c r="Z54" s="287"/>
      <c r="AA54" s="287"/>
      <c r="AB54" s="287"/>
      <c r="AC54" s="287"/>
      <c r="AD54" s="287"/>
      <c r="AE54" s="287"/>
      <c r="AF54" s="287"/>
      <c r="AG54" s="287"/>
      <c r="AH54" s="287"/>
      <c r="AI54" s="287"/>
      <c r="AJ54" s="287"/>
      <c r="AK54" s="290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</row>
    <row r="57" spans="1:86" x14ac:dyDescent="0.3">
      <c r="A57" s="291"/>
    </row>
    <row r="58" spans="1:86" x14ac:dyDescent="0.3">
      <c r="A58" s="292"/>
    </row>
  </sheetData>
  <sheetProtection algorithmName="SHA-512" hashValue="4ODLGiBd0EgaxfrxnpkGFC1RYpHbrTqXCheOHIVcX09NhySliJwXOzQKyKxN+37U0V46S8BKjQun/IY0TeQxyA==" saltValue="2ZxkXPPeJxOkAUG/Z+Q65A==" spinCount="100000" sheet="1"/>
  <mergeCells count="93">
    <mergeCell ref="T26:Z26"/>
    <mergeCell ref="K26:O26"/>
    <mergeCell ref="B36:J36"/>
    <mergeCell ref="AM35:AV35"/>
    <mergeCell ref="AD36:AL36"/>
    <mergeCell ref="AM36:AV36"/>
    <mergeCell ref="R36:AC36"/>
    <mergeCell ref="AD35:AL35"/>
    <mergeCell ref="B34:J34"/>
    <mergeCell ref="K34:AV34"/>
    <mergeCell ref="AF25:AV26"/>
    <mergeCell ref="AF27:AV27"/>
    <mergeCell ref="B25:O25"/>
    <mergeCell ref="P25:AE25"/>
    <mergeCell ref="T27:Z27"/>
    <mergeCell ref="AA27:AE27"/>
    <mergeCell ref="P26:S26"/>
    <mergeCell ref="B26:E26"/>
    <mergeCell ref="F26:J26"/>
    <mergeCell ref="B27:E27"/>
    <mergeCell ref="F27:J27"/>
    <mergeCell ref="P27:S27"/>
    <mergeCell ref="K27:O27"/>
    <mergeCell ref="AA26:AE26"/>
    <mergeCell ref="B39:T39"/>
    <mergeCell ref="K30:W32"/>
    <mergeCell ref="B30:J32"/>
    <mergeCell ref="B29:J29"/>
    <mergeCell ref="K29:W29"/>
    <mergeCell ref="K35:Q35"/>
    <mergeCell ref="K36:Q36"/>
    <mergeCell ref="R35:AC35"/>
    <mergeCell ref="U39:AV39"/>
    <mergeCell ref="Y29:AV29"/>
    <mergeCell ref="Y30:AJ30"/>
    <mergeCell ref="AK30:AV30"/>
    <mergeCell ref="Y31:AJ32"/>
    <mergeCell ref="AK31:AV32"/>
    <mergeCell ref="B38:AV38"/>
    <mergeCell ref="B35:J35"/>
    <mergeCell ref="B52:I52"/>
    <mergeCell ref="J52:L52"/>
    <mergeCell ref="B42:L42"/>
    <mergeCell ref="Z42:AJ42"/>
    <mergeCell ref="B40:T40"/>
    <mergeCell ref="U40:AV40"/>
    <mergeCell ref="AL42:AV42"/>
    <mergeCell ref="N48:X48"/>
    <mergeCell ref="F50:AS50"/>
    <mergeCell ref="B47:L47"/>
    <mergeCell ref="AL47:AV47"/>
    <mergeCell ref="Z47:AJ47"/>
    <mergeCell ref="N47:X47"/>
    <mergeCell ref="O46:X46"/>
    <mergeCell ref="C46:L46"/>
    <mergeCell ref="AA46:AJ46"/>
    <mergeCell ref="AM46:AV46"/>
    <mergeCell ref="Z48:AJ48"/>
    <mergeCell ref="B48:L48"/>
    <mergeCell ref="AL48:AV49"/>
    <mergeCell ref="N42:X43"/>
    <mergeCell ref="AH20:AV23"/>
    <mergeCell ref="AH18:AV19"/>
    <mergeCell ref="B18:AG18"/>
    <mergeCell ref="Z19:AG19"/>
    <mergeCell ref="P19:Y19"/>
    <mergeCell ref="B19:O19"/>
    <mergeCell ref="B20:O20"/>
    <mergeCell ref="P20:Y20"/>
    <mergeCell ref="Z20:AG20"/>
    <mergeCell ref="B21:O21"/>
    <mergeCell ref="B22:O22"/>
    <mergeCell ref="P21:AG21"/>
    <mergeCell ref="P22:AG22"/>
    <mergeCell ref="E23:AG23"/>
    <mergeCell ref="B23:D23"/>
    <mergeCell ref="B16:G17"/>
    <mergeCell ref="AN16:AV17"/>
    <mergeCell ref="Y16:AF17"/>
    <mergeCell ref="AG16:AM17"/>
    <mergeCell ref="H16:X16"/>
    <mergeCell ref="H17:X17"/>
    <mergeCell ref="P2:AE2"/>
    <mergeCell ref="I13:AM13"/>
    <mergeCell ref="AK10:AV10"/>
    <mergeCell ref="AK11:AV11"/>
    <mergeCell ref="B15:G15"/>
    <mergeCell ref="AN15:AV15"/>
    <mergeCell ref="Y15:AF15"/>
    <mergeCell ref="AG15:AM15"/>
    <mergeCell ref="I8:AM8"/>
    <mergeCell ref="I4:AM6"/>
    <mergeCell ref="H15:X15"/>
  </mergeCells>
  <conditionalFormatting sqref="AM36:AV36">
    <cfRule type="cellIs" dxfId="3" priority="2" operator="lessThan">
      <formula>0</formula>
    </cfRule>
    <cfRule type="cellIs" dxfId="2" priority="1" operator="lessThan">
      <formula>0</formula>
    </cfRule>
  </conditionalFormatting>
  <dataValidations count="2">
    <dataValidation type="list" allowBlank="1" showInputMessage="1" showErrorMessage="1" sqref="C33:K33 B33" xr:uid="{8D246F1A-D039-4D8E-ABF4-46B1F6AC2FFA}">
      <formula1>$BC$23:$BC$29</formula1>
    </dataValidation>
    <dataValidation type="list" allowBlank="1" showInputMessage="1" showErrorMessage="1" sqref="L33:W33" xr:uid="{3D93DFD6-0D42-4DD0-AE9E-AA56A48F9245}">
      <formula1>$BA$25:$BA$26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35" orientation="portrait" r:id="rId1"/>
  <colBreaks count="1" manualBreakCount="1">
    <brk id="78" max="4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1E075-F666-4509-BC00-ECB03ACA2453}">
  <sheetPr>
    <tabColor theme="9"/>
    <pageSetUpPr fitToPage="1"/>
  </sheetPr>
  <dimension ref="B2:AB46"/>
  <sheetViews>
    <sheetView showGridLines="0" zoomScale="80" zoomScaleNormal="80" workbookViewId="0">
      <selection activeCell="D26" sqref="D26:F26"/>
    </sheetView>
  </sheetViews>
  <sheetFormatPr baseColWidth="10" defaultColWidth="11.44140625" defaultRowHeight="14.4" x14ac:dyDescent="0.3"/>
  <cols>
    <col min="1" max="1" width="11.44140625" style="269"/>
    <col min="2" max="2" width="3.6640625" style="269" bestFit="1" customWidth="1"/>
    <col min="3" max="3" width="17.44140625" style="269" customWidth="1"/>
    <col min="4" max="4" width="26.109375" style="269" customWidth="1"/>
    <col min="5" max="5" width="2.5546875" style="269" customWidth="1"/>
    <col min="6" max="6" width="22" style="269" customWidth="1"/>
    <col min="7" max="7" width="18.88671875" style="269" bestFit="1" customWidth="1"/>
    <col min="8" max="8" width="46.44140625" style="269" customWidth="1"/>
    <col min="9" max="9" width="2.44140625" style="269" customWidth="1"/>
    <col min="10" max="10" width="39.6640625" style="269" customWidth="1"/>
    <col min="11" max="11" width="12.6640625" style="269" bestFit="1" customWidth="1"/>
    <col min="12" max="12" width="38.5546875" style="269" customWidth="1"/>
    <col min="13" max="13" width="7.88671875" style="269" customWidth="1"/>
    <col min="14" max="14" width="17.6640625" style="269" customWidth="1"/>
    <col min="15" max="15" width="29.44140625" style="269" bestFit="1" customWidth="1"/>
    <col min="16" max="16384" width="11.44140625" style="269"/>
  </cols>
  <sheetData>
    <row r="2" spans="2:22" s="293" customFormat="1" ht="25.5" customHeight="1" x14ac:dyDescent="0.35">
      <c r="C2" s="294"/>
      <c r="D2" s="294"/>
      <c r="E2" s="294"/>
      <c r="F2" s="564" t="s">
        <v>248</v>
      </c>
      <c r="G2" s="564"/>
      <c r="H2" s="564"/>
      <c r="I2" s="564"/>
      <c r="J2" s="564"/>
      <c r="K2" s="564"/>
      <c r="L2" s="295"/>
      <c r="M2" s="296"/>
      <c r="N2" s="296"/>
    </row>
    <row r="3" spans="2:22" s="293" customFormat="1" ht="25.5" customHeight="1" x14ac:dyDescent="0.35">
      <c r="C3" s="294"/>
      <c r="D3" s="294"/>
      <c r="E3" s="294"/>
      <c r="F3" s="565" t="s">
        <v>249</v>
      </c>
      <c r="G3" s="565"/>
      <c r="H3" s="565"/>
      <c r="I3" s="565"/>
      <c r="J3" s="565"/>
      <c r="K3" s="565"/>
      <c r="L3" s="297"/>
      <c r="M3" s="296"/>
      <c r="N3" s="296"/>
    </row>
    <row r="4" spans="2:22" s="293" customFormat="1" ht="15" customHeight="1" thickBot="1" x14ac:dyDescent="0.4">
      <c r="G4" s="296"/>
      <c r="H4" s="296"/>
      <c r="I4" s="296"/>
      <c r="J4" s="296"/>
      <c r="K4" s="296"/>
      <c r="L4" s="296"/>
      <c r="M4" s="296"/>
      <c r="N4" s="296"/>
      <c r="Q4" s="298"/>
      <c r="R4" s="298"/>
      <c r="S4" s="298"/>
      <c r="T4" s="298"/>
      <c r="U4" s="298"/>
      <c r="V4" s="298"/>
    </row>
    <row r="5" spans="2:22" s="303" customFormat="1" ht="15" thickBot="1" x14ac:dyDescent="0.35">
      <c r="B5" s="566" t="s">
        <v>215</v>
      </c>
      <c r="C5" s="567"/>
      <c r="D5" s="568"/>
      <c r="E5" s="569" t="str">
        <f>CONCATENATE('1. ANTICIPADO'!B22," ",'1. ANTICIPADO'!M22," ",'1. ANTICIPADO'!W22)</f>
        <v>abg abg adfg</v>
      </c>
      <c r="F5" s="570"/>
      <c r="G5" s="570"/>
      <c r="H5" s="571"/>
      <c r="I5" s="299"/>
      <c r="J5" s="300" t="s">
        <v>250</v>
      </c>
      <c r="K5" s="572" t="str">
        <f>'1. ANTICIPADO'!AE17</f>
        <v>Coordinación</v>
      </c>
      <c r="L5" s="573"/>
      <c r="M5" s="301"/>
      <c r="N5" s="302"/>
      <c r="Q5" s="304"/>
      <c r="R5" s="304"/>
      <c r="S5" s="304"/>
      <c r="T5" s="304"/>
      <c r="U5" s="304"/>
      <c r="V5" s="304"/>
    </row>
    <row r="6" spans="2:22" ht="15.75" customHeight="1" thickBot="1" x14ac:dyDescent="0.35">
      <c r="C6" s="305"/>
      <c r="D6" s="305"/>
      <c r="E6" s="305"/>
      <c r="F6" s="299"/>
      <c r="G6" s="299"/>
      <c r="H6" s="299"/>
      <c r="I6" s="299"/>
      <c r="J6" s="306"/>
      <c r="K6" s="307"/>
      <c r="L6" s="307"/>
      <c r="M6" s="308"/>
      <c r="N6" s="309"/>
      <c r="Q6" s="298"/>
      <c r="R6" s="298"/>
      <c r="S6" s="298"/>
      <c r="T6" s="298"/>
      <c r="U6" s="298"/>
      <c r="V6" s="298"/>
    </row>
    <row r="7" spans="2:22" ht="15.75" customHeight="1" x14ac:dyDescent="0.3">
      <c r="B7" s="574" t="s">
        <v>252</v>
      </c>
      <c r="C7" s="575"/>
      <c r="D7" s="338" t="s">
        <v>253</v>
      </c>
      <c r="F7" s="310" t="s">
        <v>254</v>
      </c>
      <c r="G7" s="576" t="str">
        <f>'1. ANTICIPADO'!AQ17</f>
        <v>Dirección de Innovación</v>
      </c>
      <c r="H7" s="577"/>
      <c r="J7" s="311" t="s">
        <v>255</v>
      </c>
      <c r="K7" s="582">
        <f>'1. ANTICIPADO'!AH40</f>
        <v>1000</v>
      </c>
      <c r="L7" s="583"/>
      <c r="Q7" s="298"/>
      <c r="R7" s="298"/>
      <c r="S7" s="298"/>
      <c r="T7" s="298"/>
      <c r="U7" s="298"/>
      <c r="V7" s="298"/>
    </row>
    <row r="8" spans="2:22" ht="15.75" customHeight="1" x14ac:dyDescent="0.3">
      <c r="B8" s="578" t="s">
        <v>256</v>
      </c>
      <c r="C8" s="579"/>
      <c r="D8" s="312">
        <v>3000</v>
      </c>
      <c r="E8" s="313"/>
      <c r="F8" s="314" t="s">
        <v>258</v>
      </c>
      <c r="G8" s="580" t="str">
        <f>'1. ANTICIPADO'!AK11</f>
        <v>UTC/XXX/123/2026</v>
      </c>
      <c r="H8" s="581"/>
      <c r="I8" s="299"/>
      <c r="J8" s="315" t="s">
        <v>259</v>
      </c>
      <c r="K8" s="584">
        <f>K33</f>
        <v>790</v>
      </c>
      <c r="L8" s="585"/>
      <c r="N8" s="306"/>
      <c r="O8" s="316"/>
      <c r="P8" s="316"/>
      <c r="Q8" s="298"/>
      <c r="R8" s="298"/>
      <c r="S8" s="298"/>
      <c r="T8" s="298"/>
      <c r="U8" s="298"/>
      <c r="V8" s="298"/>
    </row>
    <row r="9" spans="2:22" ht="15.75" customHeight="1" thickBot="1" x14ac:dyDescent="0.35">
      <c r="B9" s="586" t="s">
        <v>260</v>
      </c>
      <c r="C9" s="587"/>
      <c r="D9" s="317" t="s">
        <v>261</v>
      </c>
      <c r="E9" s="313"/>
      <c r="F9" s="318" t="s">
        <v>207</v>
      </c>
      <c r="G9" s="588" t="str">
        <f>'1. ANTICIPADO'!AK12</f>
        <v>XXX/XXX/123/2026</v>
      </c>
      <c r="H9" s="589"/>
      <c r="I9" s="299"/>
      <c r="J9" s="319" t="s">
        <v>262</v>
      </c>
      <c r="K9" s="590">
        <f>IF(K8&gt;K7,"ERROR",K7-K8)</f>
        <v>210</v>
      </c>
      <c r="L9" s="591"/>
      <c r="O9" s="201"/>
      <c r="Q9" s="298"/>
      <c r="R9" s="298"/>
      <c r="S9" s="298"/>
      <c r="T9" s="298"/>
      <c r="U9" s="298"/>
      <c r="V9" s="298"/>
    </row>
    <row r="10" spans="2:22" ht="15.75" customHeight="1" thickBot="1" x14ac:dyDescent="0.35">
      <c r="B10" s="320"/>
      <c r="C10" s="320"/>
      <c r="D10" s="320"/>
      <c r="E10" s="320"/>
      <c r="F10" s="321"/>
      <c r="G10" s="320"/>
      <c r="K10" s="321"/>
      <c r="L10" s="321"/>
      <c r="M10" s="308"/>
      <c r="N10" s="309"/>
      <c r="O10" s="201"/>
      <c r="Q10" s="298"/>
      <c r="R10" s="298"/>
      <c r="S10" s="298"/>
      <c r="T10" s="298"/>
      <c r="U10" s="298"/>
      <c r="V10" s="298"/>
    </row>
    <row r="11" spans="2:22" ht="30" customHeight="1" thickBot="1" x14ac:dyDescent="0.35">
      <c r="B11" s="322" t="s">
        <v>263</v>
      </c>
      <c r="C11" s="322" t="s">
        <v>264</v>
      </c>
      <c r="D11" s="593" t="s">
        <v>329</v>
      </c>
      <c r="E11" s="594"/>
      <c r="F11" s="595"/>
      <c r="G11" s="322" t="s">
        <v>266</v>
      </c>
      <c r="H11" s="593" t="s">
        <v>267</v>
      </c>
      <c r="I11" s="595"/>
      <c r="J11" s="322" t="s">
        <v>142</v>
      </c>
      <c r="K11" s="322" t="s">
        <v>143</v>
      </c>
      <c r="L11" s="323" t="s">
        <v>331</v>
      </c>
      <c r="M11" s="201"/>
    </row>
    <row r="12" spans="2:22" ht="15" customHeight="1" x14ac:dyDescent="0.3">
      <c r="B12" s="324">
        <f>IF(COUNTA(C12:K12)&gt;0,ROW()-11," ")</f>
        <v>1</v>
      </c>
      <c r="C12" s="203" t="s">
        <v>333</v>
      </c>
      <c r="D12" s="596" t="s">
        <v>334</v>
      </c>
      <c r="E12" s="596"/>
      <c r="F12" s="596"/>
      <c r="G12" s="263">
        <v>46198</v>
      </c>
      <c r="H12" s="597" t="s">
        <v>339</v>
      </c>
      <c r="I12" s="598"/>
      <c r="J12" s="204" t="s">
        <v>269</v>
      </c>
      <c r="K12" s="205">
        <v>70</v>
      </c>
      <c r="L12" s="206" t="s">
        <v>340</v>
      </c>
      <c r="M12" s="201"/>
      <c r="O12" s="592"/>
      <c r="P12" s="592"/>
      <c r="Q12" s="592"/>
      <c r="R12" s="592"/>
      <c r="S12" s="592"/>
      <c r="T12" s="592"/>
    </row>
    <row r="13" spans="2:22" ht="15" customHeight="1" x14ac:dyDescent="0.3">
      <c r="B13" s="325">
        <f t="shared" ref="B13:B31" si="0">IF(COUNTA(C13:K13)&gt;0,ROW()-11," ")</f>
        <v>2</v>
      </c>
      <c r="C13" s="208" t="s">
        <v>270</v>
      </c>
      <c r="D13" s="823" t="s">
        <v>345</v>
      </c>
      <c r="E13" s="824"/>
      <c r="F13" s="825"/>
      <c r="G13" s="260">
        <v>46198</v>
      </c>
      <c r="H13" s="599" t="s">
        <v>272</v>
      </c>
      <c r="I13" s="600"/>
      <c r="J13" s="209" t="s">
        <v>269</v>
      </c>
      <c r="K13" s="210">
        <v>80</v>
      </c>
      <c r="L13" s="211"/>
      <c r="M13" s="201"/>
      <c r="O13" s="326"/>
      <c r="P13" s="326"/>
      <c r="Q13" s="326"/>
      <c r="R13" s="326"/>
      <c r="S13" s="326"/>
      <c r="T13" s="326"/>
    </row>
    <row r="14" spans="2:22" ht="15" customHeight="1" x14ac:dyDescent="0.3">
      <c r="B14" s="325">
        <f t="shared" si="0"/>
        <v>3</v>
      </c>
      <c r="C14" s="208" t="s">
        <v>273</v>
      </c>
      <c r="D14" s="596" t="s">
        <v>346</v>
      </c>
      <c r="E14" s="596"/>
      <c r="F14" s="596"/>
      <c r="G14" s="260">
        <v>46198</v>
      </c>
      <c r="H14" s="599" t="s">
        <v>274</v>
      </c>
      <c r="I14" s="600"/>
      <c r="J14" s="209" t="s">
        <v>269</v>
      </c>
      <c r="K14" s="210">
        <v>90</v>
      </c>
      <c r="L14" s="211"/>
      <c r="M14" s="201"/>
    </row>
    <row r="15" spans="2:22" x14ac:dyDescent="0.3">
      <c r="B15" s="325">
        <f t="shared" si="0"/>
        <v>4</v>
      </c>
      <c r="C15" s="208" t="s">
        <v>275</v>
      </c>
      <c r="D15" s="596" t="s">
        <v>347</v>
      </c>
      <c r="E15" s="596"/>
      <c r="F15" s="596"/>
      <c r="G15" s="260">
        <v>46198</v>
      </c>
      <c r="H15" s="599" t="s">
        <v>276</v>
      </c>
      <c r="I15" s="600"/>
      <c r="J15" s="209" t="s">
        <v>269</v>
      </c>
      <c r="K15" s="210">
        <v>84</v>
      </c>
      <c r="L15" s="211"/>
    </row>
    <row r="16" spans="2:22" ht="15" customHeight="1" x14ac:dyDescent="0.3">
      <c r="B16" s="325">
        <f t="shared" si="0"/>
        <v>5</v>
      </c>
      <c r="C16" s="208" t="s">
        <v>273</v>
      </c>
      <c r="D16" s="596" t="s">
        <v>348</v>
      </c>
      <c r="E16" s="596"/>
      <c r="F16" s="596"/>
      <c r="G16" s="260">
        <v>46198</v>
      </c>
      <c r="H16" s="599" t="s">
        <v>274</v>
      </c>
      <c r="I16" s="600"/>
      <c r="J16" s="209" t="s">
        <v>269</v>
      </c>
      <c r="K16" s="210">
        <v>50</v>
      </c>
      <c r="L16" s="211"/>
      <c r="M16" s="201"/>
    </row>
    <row r="17" spans="2:20" ht="15" customHeight="1" x14ac:dyDescent="0.3">
      <c r="B17" s="325">
        <f t="shared" si="0"/>
        <v>6</v>
      </c>
      <c r="C17" s="208" t="s">
        <v>273</v>
      </c>
      <c r="D17" s="596" t="s">
        <v>349</v>
      </c>
      <c r="E17" s="596"/>
      <c r="F17" s="596"/>
      <c r="G17" s="260">
        <v>46198</v>
      </c>
      <c r="H17" s="599" t="s">
        <v>274</v>
      </c>
      <c r="I17" s="600"/>
      <c r="J17" s="209" t="s">
        <v>269</v>
      </c>
      <c r="K17" s="210">
        <v>50</v>
      </c>
      <c r="L17" s="211"/>
      <c r="M17" s="201"/>
    </row>
    <row r="18" spans="2:20" ht="15" customHeight="1" x14ac:dyDescent="0.3">
      <c r="B18" s="325">
        <f t="shared" si="0"/>
        <v>7</v>
      </c>
      <c r="C18" s="208" t="s">
        <v>277</v>
      </c>
      <c r="D18" s="596" t="s">
        <v>350</v>
      </c>
      <c r="E18" s="596"/>
      <c r="F18" s="596"/>
      <c r="G18" s="260">
        <v>46198</v>
      </c>
      <c r="H18" s="599" t="s">
        <v>278</v>
      </c>
      <c r="I18" s="600"/>
      <c r="J18" s="209" t="s">
        <v>269</v>
      </c>
      <c r="K18" s="210">
        <v>76</v>
      </c>
      <c r="L18" s="211" t="s">
        <v>279</v>
      </c>
      <c r="M18" s="201"/>
      <c r="O18" s="601"/>
      <c r="P18" s="601"/>
      <c r="Q18" s="601"/>
      <c r="R18" s="601"/>
      <c r="S18" s="601"/>
      <c r="T18" s="601"/>
    </row>
    <row r="19" spans="2:20" ht="15" customHeight="1" x14ac:dyDescent="0.3">
      <c r="B19" s="325">
        <f t="shared" si="0"/>
        <v>8</v>
      </c>
      <c r="C19" s="208" t="s">
        <v>281</v>
      </c>
      <c r="D19" s="596" t="s">
        <v>351</v>
      </c>
      <c r="E19" s="596"/>
      <c r="F19" s="596"/>
      <c r="G19" s="260">
        <v>46198</v>
      </c>
      <c r="H19" s="599" t="s">
        <v>282</v>
      </c>
      <c r="I19" s="600"/>
      <c r="J19" s="209" t="s">
        <v>269</v>
      </c>
      <c r="K19" s="210">
        <v>50</v>
      </c>
      <c r="L19" s="211"/>
      <c r="M19" s="201"/>
      <c r="O19" s="601"/>
      <c r="P19" s="601"/>
      <c r="Q19" s="601"/>
      <c r="R19" s="601"/>
      <c r="S19" s="601"/>
      <c r="T19" s="601"/>
    </row>
    <row r="20" spans="2:20" ht="15" customHeight="1" x14ac:dyDescent="0.3">
      <c r="B20" s="325">
        <f t="shared" si="0"/>
        <v>9</v>
      </c>
      <c r="C20" s="208" t="s">
        <v>283</v>
      </c>
      <c r="D20" s="596" t="s">
        <v>352</v>
      </c>
      <c r="E20" s="596"/>
      <c r="F20" s="596"/>
      <c r="G20" s="260">
        <v>46198</v>
      </c>
      <c r="H20" s="599" t="s">
        <v>284</v>
      </c>
      <c r="I20" s="600"/>
      <c r="J20" s="209" t="s">
        <v>269</v>
      </c>
      <c r="K20" s="210">
        <v>50</v>
      </c>
      <c r="L20" s="211"/>
      <c r="M20" s="201"/>
      <c r="O20" s="601"/>
      <c r="P20" s="601"/>
      <c r="Q20" s="601"/>
      <c r="R20" s="601"/>
      <c r="S20" s="601"/>
      <c r="T20" s="601"/>
    </row>
    <row r="21" spans="2:20" ht="15" customHeight="1" x14ac:dyDescent="0.3">
      <c r="B21" s="325">
        <f t="shared" si="0"/>
        <v>10</v>
      </c>
      <c r="C21" s="208" t="s">
        <v>285</v>
      </c>
      <c r="D21" s="596" t="s">
        <v>353</v>
      </c>
      <c r="E21" s="596"/>
      <c r="F21" s="596"/>
      <c r="G21" s="260">
        <v>46198</v>
      </c>
      <c r="H21" s="599" t="s">
        <v>286</v>
      </c>
      <c r="I21" s="600"/>
      <c r="J21" s="209" t="s">
        <v>269</v>
      </c>
      <c r="K21" s="210">
        <v>50</v>
      </c>
      <c r="L21" s="211"/>
      <c r="M21" s="201"/>
    </row>
    <row r="22" spans="2:20" ht="15" customHeight="1" x14ac:dyDescent="0.3">
      <c r="B22" s="325">
        <f t="shared" si="0"/>
        <v>11</v>
      </c>
      <c r="C22" s="208" t="s">
        <v>287</v>
      </c>
      <c r="D22" s="596" t="s">
        <v>354</v>
      </c>
      <c r="E22" s="596"/>
      <c r="F22" s="596"/>
      <c r="G22" s="260">
        <v>46198</v>
      </c>
      <c r="H22" s="599" t="s">
        <v>288</v>
      </c>
      <c r="I22" s="600"/>
      <c r="J22" s="209" t="s">
        <v>269</v>
      </c>
      <c r="K22" s="210">
        <v>50</v>
      </c>
      <c r="L22" s="211"/>
      <c r="M22" s="201"/>
      <c r="O22" s="601"/>
      <c r="P22" s="601"/>
      <c r="Q22" s="601"/>
      <c r="R22" s="601"/>
      <c r="S22" s="601"/>
      <c r="T22" s="601"/>
    </row>
    <row r="23" spans="2:20" ht="15" customHeight="1" x14ac:dyDescent="0.3">
      <c r="B23" s="325">
        <f t="shared" si="0"/>
        <v>12</v>
      </c>
      <c r="C23" s="208" t="s">
        <v>289</v>
      </c>
      <c r="D23" s="596" t="s">
        <v>355</v>
      </c>
      <c r="E23" s="596"/>
      <c r="F23" s="596"/>
      <c r="G23" s="260">
        <v>46198</v>
      </c>
      <c r="H23" s="599" t="s">
        <v>290</v>
      </c>
      <c r="I23" s="600"/>
      <c r="J23" s="209" t="s">
        <v>269</v>
      </c>
      <c r="K23" s="210">
        <v>50</v>
      </c>
      <c r="L23" s="211"/>
      <c r="M23" s="201"/>
      <c r="O23" s="601"/>
      <c r="P23" s="601"/>
      <c r="Q23" s="601"/>
      <c r="R23" s="601"/>
      <c r="S23" s="601"/>
      <c r="T23" s="601"/>
    </row>
    <row r="24" spans="2:20" ht="15" customHeight="1" x14ac:dyDescent="0.3">
      <c r="B24" s="325">
        <f t="shared" si="0"/>
        <v>13</v>
      </c>
      <c r="C24" s="208"/>
      <c r="D24" s="596"/>
      <c r="E24" s="596"/>
      <c r="F24" s="596"/>
      <c r="G24" s="260">
        <v>46198</v>
      </c>
      <c r="H24" s="599" t="s">
        <v>292</v>
      </c>
      <c r="I24" s="600"/>
      <c r="J24" s="209" t="s">
        <v>293</v>
      </c>
      <c r="K24" s="210">
        <v>40</v>
      </c>
      <c r="L24" s="211" t="s">
        <v>292</v>
      </c>
      <c r="M24" s="201"/>
      <c r="O24" s="601"/>
      <c r="P24" s="601"/>
      <c r="Q24" s="601"/>
      <c r="R24" s="601"/>
      <c r="S24" s="601"/>
      <c r="T24" s="601"/>
    </row>
    <row r="25" spans="2:20" ht="15" customHeight="1" x14ac:dyDescent="0.3">
      <c r="B25" s="325" t="str">
        <f t="shared" si="0"/>
        <v xml:space="preserve"> </v>
      </c>
      <c r="C25" s="212"/>
      <c r="D25" s="596"/>
      <c r="E25" s="596"/>
      <c r="F25" s="596"/>
      <c r="G25" s="261"/>
      <c r="H25" s="599"/>
      <c r="I25" s="600"/>
      <c r="J25" s="213"/>
      <c r="K25" s="214"/>
      <c r="L25" s="215"/>
      <c r="M25" s="201"/>
    </row>
    <row r="26" spans="2:20" ht="15" customHeight="1" x14ac:dyDescent="0.3">
      <c r="B26" s="325" t="str">
        <f t="shared" si="0"/>
        <v xml:space="preserve"> </v>
      </c>
      <c r="C26" s="212"/>
      <c r="D26" s="596"/>
      <c r="E26" s="596"/>
      <c r="F26" s="596"/>
      <c r="G26" s="261"/>
      <c r="H26" s="599"/>
      <c r="I26" s="600"/>
      <c r="J26" s="213"/>
      <c r="K26" s="214"/>
      <c r="L26" s="215"/>
      <c r="M26" s="201"/>
      <c r="O26" s="601"/>
      <c r="P26" s="601"/>
      <c r="Q26" s="601"/>
      <c r="R26" s="601"/>
      <c r="S26" s="601"/>
      <c r="T26" s="601"/>
    </row>
    <row r="27" spans="2:20" x14ac:dyDescent="0.3">
      <c r="B27" s="325" t="str">
        <f t="shared" si="0"/>
        <v xml:space="preserve"> </v>
      </c>
      <c r="C27" s="212"/>
      <c r="D27" s="596"/>
      <c r="E27" s="596"/>
      <c r="F27" s="596"/>
      <c r="G27" s="261"/>
      <c r="H27" s="599"/>
      <c r="I27" s="600"/>
      <c r="J27" s="213"/>
      <c r="K27" s="214"/>
      <c r="L27" s="215"/>
      <c r="O27" s="601"/>
      <c r="P27" s="601"/>
      <c r="Q27" s="601"/>
      <c r="R27" s="601"/>
      <c r="S27" s="601"/>
      <c r="T27" s="601"/>
    </row>
    <row r="28" spans="2:20" x14ac:dyDescent="0.3">
      <c r="B28" s="325" t="str">
        <f t="shared" si="0"/>
        <v xml:space="preserve"> </v>
      </c>
      <c r="C28" s="212"/>
      <c r="D28" s="596"/>
      <c r="E28" s="596"/>
      <c r="F28" s="596"/>
      <c r="G28" s="261"/>
      <c r="H28" s="599"/>
      <c r="I28" s="600"/>
      <c r="J28" s="213"/>
      <c r="K28" s="214"/>
      <c r="L28" s="215"/>
      <c r="O28" s="601"/>
      <c r="P28" s="601"/>
      <c r="Q28" s="601"/>
      <c r="R28" s="601"/>
      <c r="S28" s="601"/>
      <c r="T28" s="601"/>
    </row>
    <row r="29" spans="2:20" x14ac:dyDescent="0.3">
      <c r="B29" s="325" t="str">
        <f t="shared" si="0"/>
        <v xml:space="preserve"> </v>
      </c>
      <c r="C29" s="212"/>
      <c r="D29" s="596"/>
      <c r="E29" s="596"/>
      <c r="F29" s="596"/>
      <c r="G29" s="261"/>
      <c r="H29" s="599"/>
      <c r="I29" s="600"/>
      <c r="J29" s="213"/>
      <c r="K29" s="214"/>
      <c r="L29" s="215"/>
    </row>
    <row r="30" spans="2:20" x14ac:dyDescent="0.3">
      <c r="B30" s="325" t="str">
        <f t="shared" si="0"/>
        <v xml:space="preserve"> </v>
      </c>
      <c r="C30" s="212"/>
      <c r="D30" s="596"/>
      <c r="E30" s="596"/>
      <c r="F30" s="596"/>
      <c r="G30" s="261"/>
      <c r="H30" s="599"/>
      <c r="I30" s="600"/>
      <c r="J30" s="213"/>
      <c r="K30" s="214"/>
      <c r="L30" s="215"/>
      <c r="O30" s="601"/>
      <c r="P30" s="601"/>
      <c r="Q30" s="601"/>
      <c r="R30" s="601"/>
      <c r="S30" s="601"/>
      <c r="T30" s="601"/>
    </row>
    <row r="31" spans="2:20" x14ac:dyDescent="0.3">
      <c r="B31" s="325" t="str">
        <f t="shared" si="0"/>
        <v xml:space="preserve"> </v>
      </c>
      <c r="C31" s="212"/>
      <c r="D31" s="596"/>
      <c r="E31" s="596"/>
      <c r="F31" s="596"/>
      <c r="G31" s="261"/>
      <c r="H31" s="599"/>
      <c r="I31" s="600"/>
      <c r="J31" s="213"/>
      <c r="K31" s="214"/>
      <c r="L31" s="215"/>
      <c r="O31" s="601"/>
      <c r="P31" s="601"/>
      <c r="Q31" s="601"/>
      <c r="R31" s="601"/>
      <c r="S31" s="601"/>
      <c r="T31" s="601"/>
    </row>
    <row r="32" spans="2:20" s="328" customFormat="1" ht="15" thickBot="1" x14ac:dyDescent="0.35">
      <c r="B32" s="327"/>
      <c r="C32" s="216"/>
      <c r="D32" s="604"/>
      <c r="E32" s="605"/>
      <c r="F32" s="606"/>
      <c r="G32" s="262"/>
      <c r="H32" s="607"/>
      <c r="I32" s="608"/>
      <c r="J32" s="217"/>
      <c r="K32" s="218"/>
      <c r="L32" s="219"/>
      <c r="O32" s="601"/>
      <c r="P32" s="601"/>
      <c r="Q32" s="601"/>
      <c r="R32" s="601"/>
      <c r="S32" s="601"/>
      <c r="T32" s="601"/>
    </row>
    <row r="33" spans="2:28" ht="16.2" thickBot="1" x14ac:dyDescent="0.35">
      <c r="B33" s="329"/>
      <c r="C33" s="329"/>
      <c r="D33" s="329"/>
      <c r="E33" s="329"/>
      <c r="F33" s="329"/>
      <c r="G33" s="329"/>
      <c r="H33" s="329"/>
      <c r="I33" s="329"/>
      <c r="J33" s="330" t="s">
        <v>259</v>
      </c>
      <c r="K33" s="331">
        <f>IF(SUM(K12:K32)&gt;K7,"ERROR",SUM(K12:K32))</f>
        <v>790</v>
      </c>
      <c r="L33" s="329"/>
      <c r="O33" s="601"/>
      <c r="P33" s="601"/>
      <c r="Q33" s="601"/>
      <c r="R33" s="601"/>
      <c r="S33" s="601"/>
      <c r="T33" s="601"/>
    </row>
    <row r="34" spans="2:28" x14ac:dyDescent="0.3">
      <c r="C34" s="332" t="s">
        <v>294</v>
      </c>
      <c r="D34" s="333" t="s">
        <v>301</v>
      </c>
      <c r="O34" s="334"/>
      <c r="P34" s="334"/>
      <c r="Q34" s="334"/>
      <c r="R34" s="334"/>
      <c r="S34" s="334"/>
      <c r="T34" s="334"/>
    </row>
    <row r="35" spans="2:28" x14ac:dyDescent="0.3">
      <c r="O35" s="334"/>
      <c r="P35" s="334"/>
      <c r="Q35" s="334"/>
      <c r="R35" s="334"/>
      <c r="S35" s="334"/>
      <c r="T35" s="334"/>
    </row>
    <row r="36" spans="2:28" x14ac:dyDescent="0.3">
      <c r="O36" s="334"/>
      <c r="P36" s="334"/>
      <c r="Q36" s="334"/>
      <c r="R36" s="334"/>
      <c r="S36" s="334"/>
      <c r="T36" s="334"/>
    </row>
    <row r="37" spans="2:28" x14ac:dyDescent="0.3">
      <c r="O37" s="334"/>
      <c r="P37" s="334"/>
      <c r="Q37" s="334"/>
      <c r="R37" s="334"/>
      <c r="S37" s="334"/>
      <c r="T37" s="334"/>
    </row>
    <row r="38" spans="2:28" ht="15" thickBot="1" x14ac:dyDescent="0.35">
      <c r="F38" s="335"/>
      <c r="G38" s="335"/>
      <c r="H38" s="335"/>
      <c r="Q38" s="334"/>
      <c r="R38" s="334"/>
      <c r="S38" s="334"/>
      <c r="T38" s="334"/>
      <c r="U38" s="334"/>
      <c r="V38" s="334"/>
    </row>
    <row r="39" spans="2:28" x14ac:dyDescent="0.3">
      <c r="F39" s="603" t="str">
        <f>'1. ANTICIPADO'!B52</f>
        <v>abg abg adfg</v>
      </c>
      <c r="G39" s="603"/>
      <c r="H39" s="603"/>
      <c r="I39" s="326"/>
      <c r="Q39" s="334"/>
      <c r="R39" s="334"/>
      <c r="S39" s="334"/>
      <c r="T39" s="334"/>
      <c r="U39" s="334"/>
      <c r="V39" s="334"/>
    </row>
    <row r="40" spans="2:28" x14ac:dyDescent="0.3">
      <c r="F40" s="603" t="str">
        <f>'1. ANTICIPADO'!B53</f>
        <v>Coordinación</v>
      </c>
      <c r="G40" s="603"/>
      <c r="H40" s="603"/>
    </row>
    <row r="42" spans="2:28" ht="15" customHeight="1" x14ac:dyDescent="0.35">
      <c r="J42" s="602"/>
      <c r="K42" s="602"/>
      <c r="L42" s="602"/>
    </row>
    <row r="43" spans="2:28" ht="18.75" customHeight="1" x14ac:dyDescent="0.35">
      <c r="B43" s="336"/>
      <c r="C43" s="336"/>
      <c r="D43" s="336"/>
      <c r="E43" s="336"/>
      <c r="F43" s="336"/>
      <c r="G43" s="336"/>
      <c r="H43" s="336"/>
      <c r="I43" s="336"/>
      <c r="L43" s="602"/>
      <c r="M43" s="602"/>
      <c r="N43" s="602"/>
      <c r="O43" s="602"/>
    </row>
    <row r="44" spans="2:28" x14ac:dyDescent="0.3"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  <c r="N44" s="337"/>
      <c r="O44" s="337"/>
      <c r="P44" s="337"/>
      <c r="Q44" s="337"/>
      <c r="R44" s="337"/>
      <c r="S44" s="337"/>
      <c r="T44" s="337"/>
      <c r="U44" s="337"/>
      <c r="V44" s="337"/>
      <c r="W44" s="337"/>
      <c r="X44" s="337"/>
      <c r="Y44" s="337"/>
      <c r="Z44" s="337"/>
      <c r="AA44" s="337"/>
      <c r="AB44" s="337"/>
    </row>
    <row r="45" spans="2:28" x14ac:dyDescent="0.3">
      <c r="B45" s="337"/>
      <c r="C45" s="337"/>
      <c r="D45" s="337"/>
      <c r="E45" s="337"/>
      <c r="F45" s="337"/>
      <c r="G45" s="337"/>
      <c r="H45" s="337"/>
      <c r="I45" s="337"/>
      <c r="J45" s="337"/>
      <c r="K45" s="337"/>
      <c r="L45" s="337"/>
      <c r="M45" s="337"/>
      <c r="N45" s="337"/>
      <c r="O45" s="337"/>
      <c r="P45" s="337"/>
      <c r="Q45" s="337"/>
      <c r="R45" s="337"/>
      <c r="S45" s="337"/>
      <c r="T45" s="337"/>
      <c r="U45" s="337"/>
      <c r="V45" s="337"/>
      <c r="W45" s="337"/>
      <c r="X45" s="337"/>
      <c r="Y45" s="337"/>
      <c r="Z45" s="337"/>
      <c r="AA45" s="337"/>
      <c r="AB45" s="337"/>
    </row>
    <row r="46" spans="2:28" x14ac:dyDescent="0.3">
      <c r="B46" s="337"/>
      <c r="C46" s="337"/>
      <c r="D46" s="337"/>
      <c r="E46" s="337"/>
      <c r="F46" s="337"/>
      <c r="G46" s="337"/>
      <c r="H46" s="337"/>
      <c r="I46" s="337"/>
      <c r="J46" s="337"/>
      <c r="K46" s="337"/>
      <c r="L46" s="337"/>
      <c r="M46" s="337"/>
      <c r="N46" s="337"/>
      <c r="O46" s="337"/>
      <c r="P46" s="337"/>
      <c r="Q46" s="337"/>
      <c r="R46" s="337"/>
      <c r="S46" s="337"/>
      <c r="T46" s="337"/>
      <c r="U46" s="337"/>
      <c r="V46" s="337"/>
      <c r="W46" s="337"/>
      <c r="X46" s="337"/>
      <c r="Y46" s="337"/>
      <c r="Z46" s="337"/>
      <c r="AA46" s="337"/>
      <c r="AB46" s="337"/>
    </row>
  </sheetData>
  <sheetProtection algorithmName="SHA-512" hashValue="i3bSb3nsE6lqWUqgqEpSt0cVn9R7yWpViE2K1C7Y4z2Ji72g3cBKRL/4d6MNJ4Ixx378W+ukr+4KdqN/R5IsnQ==" saltValue="PUtD6FTF8xHqlseh/pSVeA==" spinCount="100000" sheet="1" objects="1" scenarios="1"/>
  <dataConsolidate/>
  <mergeCells count="68">
    <mergeCell ref="L43:O43"/>
    <mergeCell ref="F40:H40"/>
    <mergeCell ref="D29:F29"/>
    <mergeCell ref="H29:I29"/>
    <mergeCell ref="D30:F30"/>
    <mergeCell ref="H30:I30"/>
    <mergeCell ref="O30:T31"/>
    <mergeCell ref="D31:F31"/>
    <mergeCell ref="H31:I31"/>
    <mergeCell ref="D32:F32"/>
    <mergeCell ref="H32:I32"/>
    <mergeCell ref="O32:T33"/>
    <mergeCell ref="F39:H39"/>
    <mergeCell ref="J42:L42"/>
    <mergeCell ref="D25:F25"/>
    <mergeCell ref="H25:I25"/>
    <mergeCell ref="D26:F26"/>
    <mergeCell ref="H26:I26"/>
    <mergeCell ref="O26:T28"/>
    <mergeCell ref="D27:F27"/>
    <mergeCell ref="H27:I27"/>
    <mergeCell ref="D28:F28"/>
    <mergeCell ref="H28:I28"/>
    <mergeCell ref="D21:F21"/>
    <mergeCell ref="H21:I21"/>
    <mergeCell ref="D22:F22"/>
    <mergeCell ref="H22:I22"/>
    <mergeCell ref="O22:T24"/>
    <mergeCell ref="D23:F23"/>
    <mergeCell ref="H23:I23"/>
    <mergeCell ref="D24:F24"/>
    <mergeCell ref="H24:I24"/>
    <mergeCell ref="O18:T20"/>
    <mergeCell ref="D19:F19"/>
    <mergeCell ref="H19:I19"/>
    <mergeCell ref="D20:F20"/>
    <mergeCell ref="H20:I20"/>
    <mergeCell ref="D16:F16"/>
    <mergeCell ref="H16:I16"/>
    <mergeCell ref="D17:F17"/>
    <mergeCell ref="H17:I17"/>
    <mergeCell ref="D18:F18"/>
    <mergeCell ref="H18:I18"/>
    <mergeCell ref="D14:F14"/>
    <mergeCell ref="H14:I14"/>
    <mergeCell ref="D15:F15"/>
    <mergeCell ref="H15:I15"/>
    <mergeCell ref="D13:F13"/>
    <mergeCell ref="H13:I13"/>
    <mergeCell ref="B9:C9"/>
    <mergeCell ref="G9:H9"/>
    <mergeCell ref="K9:L9"/>
    <mergeCell ref="O12:T12"/>
    <mergeCell ref="D11:F11"/>
    <mergeCell ref="H11:I11"/>
    <mergeCell ref="D12:F12"/>
    <mergeCell ref="H12:I12"/>
    <mergeCell ref="B7:C7"/>
    <mergeCell ref="G7:H7"/>
    <mergeCell ref="B8:C8"/>
    <mergeCell ref="G8:H8"/>
    <mergeCell ref="K7:L7"/>
    <mergeCell ref="K8:L8"/>
    <mergeCell ref="F2:K2"/>
    <mergeCell ref="F3:K3"/>
    <mergeCell ref="B5:D5"/>
    <mergeCell ref="E5:H5"/>
    <mergeCell ref="K5:L5"/>
  </mergeCells>
  <conditionalFormatting sqref="K9:L9">
    <cfRule type="cellIs" dxfId="1" priority="2" operator="lessThan">
      <formula>0</formula>
    </cfRule>
  </conditionalFormatting>
  <conditionalFormatting sqref="D12:F32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scale="5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4:CB108"/>
  <sheetViews>
    <sheetView showGridLines="0" view="pageBreakPreview" topLeftCell="A40" zoomScale="20" zoomScaleNormal="30" zoomScaleSheetLayoutView="20" workbookViewId="0">
      <selection activeCell="BA79" sqref="BA79:BE79"/>
    </sheetView>
  </sheetViews>
  <sheetFormatPr baseColWidth="10" defaultColWidth="11.44140625" defaultRowHeight="61.2" x14ac:dyDescent="1.1000000000000001"/>
  <cols>
    <col min="1" max="1" width="3.44140625" style="87" customWidth="1"/>
    <col min="2" max="2" width="3.33203125" style="87" customWidth="1"/>
    <col min="3" max="3" width="1.6640625" style="87" customWidth="1"/>
    <col min="4" max="4" width="2.5546875" style="87" customWidth="1"/>
    <col min="5" max="5" width="4" style="87" customWidth="1"/>
    <col min="6" max="6" width="1.5546875" style="87" customWidth="1"/>
    <col min="7" max="11" width="14.33203125" style="87" customWidth="1"/>
    <col min="12" max="12" width="11.109375" style="87" customWidth="1"/>
    <col min="13" max="13" width="15.88671875" style="87" customWidth="1"/>
    <col min="14" max="14" width="20.109375" style="87" customWidth="1"/>
    <col min="15" max="15" width="26" style="87" customWidth="1"/>
    <col min="16" max="16" width="12.88671875" style="87" customWidth="1"/>
    <col min="17" max="17" width="4" style="87" customWidth="1"/>
    <col min="18" max="18" width="1" style="87" customWidth="1"/>
    <col min="19" max="19" width="2.6640625" style="87" customWidth="1"/>
    <col min="20" max="20" width="4" style="87" customWidth="1"/>
    <col min="21" max="21" width="11.88671875" style="87" customWidth="1"/>
    <col min="22" max="22" width="8.33203125" style="87" customWidth="1"/>
    <col min="23" max="23" width="13.33203125" style="87" customWidth="1"/>
    <col min="24" max="24" width="11" style="87" customWidth="1"/>
    <col min="25" max="25" width="18.33203125" style="87" customWidth="1"/>
    <col min="26" max="26" width="13.44140625" style="87" customWidth="1"/>
    <col min="27" max="27" width="18.88671875" style="87" customWidth="1"/>
    <col min="28" max="28" width="6.88671875" style="87" customWidth="1"/>
    <col min="29" max="29" width="46.33203125" style="87" customWidth="1"/>
    <col min="30" max="30" width="35.44140625" style="87" customWidth="1"/>
    <col min="31" max="31" width="16.5546875" style="87" customWidth="1"/>
    <col min="32" max="32" width="22" style="87" customWidth="1"/>
    <col min="33" max="33" width="13.33203125" style="87" customWidth="1"/>
    <col min="34" max="34" width="16.33203125" style="87" customWidth="1"/>
    <col min="35" max="35" width="24.44140625" style="87" customWidth="1"/>
    <col min="36" max="36" width="31.44140625" style="87" customWidth="1"/>
    <col min="37" max="37" width="34.109375" style="87" customWidth="1"/>
    <col min="38" max="38" width="30.5546875" style="87" customWidth="1"/>
    <col min="39" max="39" width="10.44140625" style="87" customWidth="1"/>
    <col min="40" max="40" width="5.88671875" style="87" customWidth="1"/>
    <col min="41" max="41" width="25.33203125" style="87" customWidth="1"/>
    <col min="42" max="42" width="16" style="87" customWidth="1"/>
    <col min="43" max="43" width="6.109375" style="87" customWidth="1"/>
    <col min="44" max="44" width="4.6640625" style="87" customWidth="1"/>
    <col min="45" max="45" width="43.44140625" style="87" customWidth="1"/>
    <col min="46" max="46" width="22.33203125" style="87" customWidth="1"/>
    <col min="47" max="47" width="13.6640625" style="87" customWidth="1"/>
    <col min="48" max="48" width="7" style="87" customWidth="1"/>
    <col min="49" max="49" width="12.44140625" style="87" customWidth="1"/>
    <col min="50" max="50" width="22.6640625" style="87" customWidth="1"/>
    <col min="51" max="51" width="19.6640625" style="87" customWidth="1"/>
    <col min="52" max="52" width="44.88671875" style="87" customWidth="1"/>
    <col min="53" max="53" width="6.44140625" style="87" customWidth="1"/>
    <col min="54" max="54" width="21" style="87" customWidth="1"/>
    <col min="55" max="55" width="32.33203125" style="87" customWidth="1"/>
    <col min="56" max="56" width="32.109375" style="87" customWidth="1"/>
    <col min="57" max="57" width="6.44140625" style="87" customWidth="1"/>
    <col min="58" max="58" width="26.88671875" style="87" customWidth="1"/>
    <col min="59" max="59" width="21.44140625" style="87" customWidth="1"/>
    <col min="60" max="60" width="13" style="87" customWidth="1"/>
    <col min="61" max="61" width="20" style="87" customWidth="1"/>
    <col min="62" max="62" width="6.44140625" style="87" customWidth="1"/>
    <col min="63" max="63" width="22.109375" style="87" customWidth="1"/>
    <col min="64" max="64" width="6.44140625" style="87" customWidth="1"/>
    <col min="65" max="65" width="13.5546875" style="87" customWidth="1"/>
    <col min="66" max="16384" width="11.44140625" style="87"/>
  </cols>
  <sheetData>
    <row r="4" spans="14:50" x14ac:dyDescent="1.1000000000000001">
      <c r="AD4" s="623"/>
      <c r="AE4" s="623"/>
      <c r="AF4" s="623"/>
      <c r="AG4" s="623"/>
      <c r="AH4" s="623"/>
      <c r="AI4" s="623"/>
      <c r="AJ4" s="623"/>
      <c r="AK4" s="623"/>
      <c r="AL4" s="623"/>
      <c r="AM4" s="623"/>
      <c r="AN4" s="623"/>
      <c r="AO4" s="623"/>
      <c r="AP4" s="623"/>
      <c r="AQ4" s="623"/>
      <c r="AR4" s="623"/>
      <c r="AS4" s="623"/>
    </row>
    <row r="5" spans="14:50" ht="61.5" customHeight="1" x14ac:dyDescent="1.1000000000000001">
      <c r="AB5" s="88"/>
      <c r="AC5" s="88"/>
      <c r="AD5" s="623"/>
      <c r="AE5" s="623"/>
      <c r="AF5" s="623"/>
      <c r="AG5" s="623"/>
      <c r="AH5" s="623"/>
      <c r="AI5" s="623"/>
      <c r="AJ5" s="623"/>
      <c r="AK5" s="623"/>
      <c r="AL5" s="623"/>
      <c r="AM5" s="623"/>
      <c r="AN5" s="623"/>
      <c r="AO5" s="623"/>
      <c r="AP5" s="623"/>
      <c r="AQ5" s="623"/>
      <c r="AR5" s="623"/>
      <c r="AS5" s="623"/>
    </row>
    <row r="6" spans="14:50" ht="15" customHeight="1" x14ac:dyDescent="1.1000000000000001"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8"/>
      <c r="AB6" s="88"/>
      <c r="AC6" s="88"/>
      <c r="AD6" s="623"/>
      <c r="AE6" s="623"/>
      <c r="AF6" s="623"/>
      <c r="AG6" s="623"/>
      <c r="AH6" s="623"/>
      <c r="AI6" s="623"/>
      <c r="AJ6" s="623"/>
      <c r="AK6" s="623"/>
      <c r="AL6" s="623"/>
      <c r="AM6" s="623"/>
      <c r="AN6" s="623"/>
      <c r="AO6" s="623"/>
      <c r="AP6" s="623"/>
      <c r="AQ6" s="623"/>
      <c r="AR6" s="623"/>
      <c r="AS6" s="623"/>
      <c r="AT6" s="90"/>
      <c r="AU6" s="90"/>
      <c r="AV6" s="90"/>
      <c r="AW6" s="90"/>
      <c r="AX6" s="90"/>
    </row>
    <row r="7" spans="14:50" ht="15" customHeight="1" x14ac:dyDescent="1.1000000000000001">
      <c r="N7" s="89"/>
      <c r="O7" s="89"/>
      <c r="P7" s="89"/>
      <c r="Q7" s="89"/>
      <c r="R7" s="89"/>
      <c r="S7" s="89"/>
      <c r="T7" s="89"/>
      <c r="U7" s="89"/>
      <c r="V7" s="89"/>
      <c r="X7" s="91"/>
      <c r="Y7" s="91"/>
      <c r="Z7" s="91"/>
      <c r="AA7" s="88"/>
      <c r="AB7" s="88"/>
      <c r="AC7" s="88"/>
      <c r="AD7" s="623"/>
      <c r="AE7" s="623"/>
      <c r="AF7" s="623"/>
      <c r="AG7" s="623"/>
      <c r="AH7" s="623"/>
      <c r="AI7" s="623"/>
      <c r="AJ7" s="623"/>
      <c r="AK7" s="623"/>
      <c r="AL7" s="623"/>
      <c r="AM7" s="623"/>
      <c r="AN7" s="623"/>
      <c r="AO7" s="623"/>
      <c r="AP7" s="623"/>
      <c r="AQ7" s="623"/>
      <c r="AR7" s="623"/>
      <c r="AS7" s="623"/>
      <c r="AT7" s="90"/>
      <c r="AU7" s="90"/>
      <c r="AV7" s="90"/>
      <c r="AW7" s="90"/>
      <c r="AX7" s="90"/>
    </row>
    <row r="8" spans="14:50" ht="15" customHeight="1" x14ac:dyDescent="1.1000000000000001">
      <c r="N8" s="89"/>
      <c r="O8" s="89"/>
      <c r="P8" s="89"/>
      <c r="Q8" s="89"/>
      <c r="R8" s="89"/>
      <c r="S8" s="89"/>
      <c r="T8" s="89"/>
      <c r="U8" s="89"/>
      <c r="V8" s="89"/>
      <c r="W8" s="91"/>
      <c r="X8" s="91"/>
      <c r="Y8" s="91"/>
      <c r="Z8" s="91"/>
      <c r="AA8" s="88"/>
      <c r="AB8" s="88"/>
      <c r="AC8" s="88"/>
      <c r="AD8" s="623"/>
      <c r="AE8" s="623"/>
      <c r="AF8" s="623"/>
      <c r="AG8" s="623"/>
      <c r="AH8" s="623"/>
      <c r="AI8" s="623"/>
      <c r="AJ8" s="623"/>
      <c r="AK8" s="623"/>
      <c r="AL8" s="623"/>
      <c r="AM8" s="623"/>
      <c r="AN8" s="623"/>
      <c r="AO8" s="623"/>
      <c r="AP8" s="623"/>
      <c r="AQ8" s="623"/>
      <c r="AR8" s="623"/>
      <c r="AS8" s="623"/>
      <c r="AT8" s="90"/>
      <c r="AU8" s="90"/>
      <c r="AV8" s="90"/>
      <c r="AW8" s="90"/>
      <c r="AX8" s="90"/>
    </row>
    <row r="9" spans="14:50" ht="15" customHeight="1" x14ac:dyDescent="1.1000000000000001">
      <c r="N9" s="89"/>
      <c r="O9" s="89"/>
      <c r="P9" s="89"/>
      <c r="Q9" s="89"/>
      <c r="R9" s="89"/>
      <c r="S9" s="89"/>
      <c r="T9" s="89"/>
      <c r="U9" s="89"/>
      <c r="V9" s="89"/>
      <c r="W9" s="91"/>
      <c r="X9" s="91"/>
      <c r="Y9" s="91"/>
      <c r="Z9" s="91"/>
      <c r="AA9" s="91"/>
      <c r="AB9" s="91"/>
      <c r="AC9" s="91"/>
      <c r="AD9" s="623"/>
      <c r="AE9" s="623"/>
      <c r="AF9" s="623"/>
      <c r="AG9" s="623"/>
      <c r="AH9" s="623"/>
      <c r="AI9" s="623"/>
      <c r="AJ9" s="623"/>
      <c r="AK9" s="623"/>
      <c r="AL9" s="623"/>
      <c r="AM9" s="623"/>
      <c r="AN9" s="623"/>
      <c r="AO9" s="623"/>
      <c r="AP9" s="623"/>
      <c r="AQ9" s="623"/>
      <c r="AR9" s="623"/>
      <c r="AS9" s="623"/>
      <c r="AT9" s="90"/>
      <c r="AU9" s="90"/>
      <c r="AV9" s="90"/>
      <c r="AW9" s="90"/>
      <c r="AX9" s="90"/>
    </row>
    <row r="10" spans="14:50" ht="15" customHeight="1" x14ac:dyDescent="1.1000000000000001">
      <c r="N10" s="89"/>
      <c r="O10" s="89"/>
      <c r="P10" s="89"/>
      <c r="Q10" s="89"/>
      <c r="R10" s="89"/>
      <c r="S10" s="89"/>
      <c r="T10" s="89"/>
      <c r="U10" s="89"/>
      <c r="V10" s="89"/>
      <c r="W10" s="91"/>
      <c r="X10" s="91"/>
      <c r="Y10" s="91"/>
      <c r="Z10" s="91"/>
      <c r="AA10" s="91"/>
      <c r="AB10" s="91"/>
      <c r="AC10" s="91"/>
      <c r="AD10" s="623"/>
      <c r="AE10" s="623"/>
      <c r="AF10" s="623"/>
      <c r="AG10" s="623"/>
      <c r="AH10" s="623"/>
      <c r="AI10" s="623"/>
      <c r="AJ10" s="623"/>
      <c r="AK10" s="623"/>
      <c r="AL10" s="623"/>
      <c r="AM10" s="623"/>
      <c r="AN10" s="623"/>
      <c r="AO10" s="623"/>
      <c r="AP10" s="623"/>
      <c r="AQ10" s="623"/>
      <c r="AR10" s="623"/>
      <c r="AS10" s="623"/>
      <c r="AT10" s="90"/>
      <c r="AU10" s="90"/>
      <c r="AV10" s="90"/>
      <c r="AW10" s="90"/>
      <c r="AX10" s="90"/>
    </row>
    <row r="11" spans="14:50" ht="15" customHeight="1" x14ac:dyDescent="1.1000000000000001"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6"/>
      <c r="Z11" s="86"/>
      <c r="AA11" s="86"/>
      <c r="AB11" s="86"/>
      <c r="AC11" s="86"/>
      <c r="AD11" s="623"/>
      <c r="AE11" s="623"/>
      <c r="AF11" s="623"/>
      <c r="AG11" s="623"/>
      <c r="AH11" s="623"/>
      <c r="AI11" s="623"/>
      <c r="AJ11" s="623"/>
      <c r="AK11" s="623"/>
      <c r="AL11" s="623"/>
      <c r="AM11" s="623"/>
      <c r="AN11" s="623"/>
      <c r="AO11" s="623"/>
      <c r="AP11" s="623"/>
      <c r="AQ11" s="623"/>
      <c r="AR11" s="623"/>
      <c r="AS11" s="623"/>
      <c r="AT11" s="90"/>
      <c r="AU11" s="90"/>
      <c r="AV11" s="90"/>
      <c r="AW11" s="90"/>
      <c r="AX11" s="90"/>
    </row>
    <row r="12" spans="14:50" x14ac:dyDescent="1.1000000000000001"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92"/>
      <c r="Z12" s="92"/>
      <c r="AA12" s="92"/>
      <c r="AB12" s="92"/>
      <c r="AC12" s="92"/>
      <c r="AD12" s="623"/>
      <c r="AE12" s="623"/>
      <c r="AF12" s="623"/>
      <c r="AG12" s="623"/>
      <c r="AH12" s="623"/>
      <c r="AI12" s="623"/>
      <c r="AJ12" s="623"/>
      <c r="AK12" s="623"/>
      <c r="AL12" s="623"/>
      <c r="AM12" s="623"/>
      <c r="AN12" s="623"/>
      <c r="AO12" s="623"/>
      <c r="AP12" s="623"/>
      <c r="AQ12" s="623"/>
      <c r="AR12" s="623"/>
      <c r="AS12" s="623"/>
      <c r="AT12" s="90"/>
      <c r="AU12" s="90"/>
      <c r="AV12" s="90"/>
      <c r="AW12" s="90"/>
      <c r="AX12" s="90"/>
    </row>
    <row r="13" spans="14:50" x14ac:dyDescent="1.1000000000000001"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0"/>
      <c r="AP13" s="90"/>
      <c r="AQ13" s="90"/>
      <c r="AR13" s="90"/>
      <c r="AS13" s="90"/>
      <c r="AT13" s="90"/>
      <c r="AU13" s="90"/>
      <c r="AV13" s="90"/>
      <c r="AW13" s="90"/>
      <c r="AX13" s="90"/>
    </row>
    <row r="14" spans="14:50" x14ac:dyDescent="1.1000000000000001"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0"/>
      <c r="AP14" s="90"/>
      <c r="AQ14" s="90"/>
      <c r="AR14" s="90"/>
      <c r="AS14" s="90"/>
      <c r="AT14" s="90"/>
      <c r="AU14" s="90"/>
      <c r="AV14" s="90"/>
      <c r="AW14" s="90"/>
      <c r="AX14" s="90"/>
    </row>
    <row r="15" spans="14:50" x14ac:dyDescent="1.1000000000000001"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0"/>
      <c r="AP15" s="90"/>
      <c r="AQ15" s="90"/>
      <c r="AR15" s="90"/>
      <c r="AS15" s="90"/>
      <c r="AT15" s="90"/>
      <c r="AU15" s="90"/>
      <c r="AV15" s="90"/>
      <c r="AW15" s="90"/>
      <c r="AX15" s="90"/>
    </row>
    <row r="16" spans="14:50" x14ac:dyDescent="1.1000000000000001"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0"/>
      <c r="AP16" s="90"/>
      <c r="AQ16" s="90"/>
      <c r="AR16" s="90"/>
      <c r="AS16" s="90"/>
      <c r="AT16" s="90"/>
      <c r="AU16" s="90"/>
      <c r="AV16" s="90"/>
      <c r="AW16" s="90"/>
      <c r="AX16" s="90"/>
    </row>
    <row r="17" spans="5:80" ht="127.8" x14ac:dyDescent="1.1000000000000001">
      <c r="K17" s="93"/>
      <c r="L17" s="93"/>
      <c r="P17" s="94" t="s">
        <v>120</v>
      </c>
      <c r="R17" s="93"/>
      <c r="S17" s="93"/>
      <c r="T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0"/>
    </row>
    <row r="18" spans="5:80" ht="61.5" customHeight="1" x14ac:dyDescent="1.1000000000000001"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0"/>
    </row>
    <row r="19" spans="5:80" ht="16.5" customHeight="1" x14ac:dyDescent="1.1000000000000001"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0"/>
    </row>
    <row r="20" spans="5:80" ht="43.5" customHeight="1" x14ac:dyDescent="1.1000000000000001">
      <c r="L20" s="627" t="str">
        <f>'2. DEVENGADO'!I4</f>
        <v>Dirección de Innovación</v>
      </c>
      <c r="M20" s="627"/>
      <c r="N20" s="627"/>
      <c r="O20" s="627"/>
      <c r="P20" s="627"/>
      <c r="Q20" s="627"/>
      <c r="R20" s="627"/>
      <c r="S20" s="627"/>
      <c r="T20" s="627"/>
      <c r="U20" s="627"/>
      <c r="V20" s="627"/>
      <c r="W20" s="627"/>
      <c r="X20" s="627"/>
      <c r="Y20" s="627"/>
      <c r="Z20" s="627"/>
      <c r="AA20" s="627"/>
      <c r="AB20" s="627"/>
      <c r="AC20" s="627"/>
      <c r="AD20" s="627"/>
      <c r="AE20" s="627"/>
      <c r="AF20" s="627"/>
      <c r="AG20" s="627"/>
      <c r="AH20" s="627"/>
      <c r="AI20" s="627"/>
      <c r="AJ20" s="627"/>
      <c r="AK20" s="627"/>
      <c r="AL20" s="627"/>
      <c r="AM20" s="627"/>
      <c r="AN20" s="627"/>
      <c r="AO20" s="627"/>
      <c r="AP20" s="627"/>
      <c r="AQ20" s="627"/>
      <c r="AR20" s="627"/>
      <c r="AS20" s="627"/>
      <c r="AT20" s="627"/>
      <c r="AU20" s="627"/>
      <c r="AV20" s="627"/>
      <c r="AW20" s="627"/>
      <c r="AX20" s="627"/>
      <c r="AY20" s="627"/>
      <c r="AZ20" s="627"/>
      <c r="BA20" s="627"/>
      <c r="BB20" s="627"/>
      <c r="BC20" s="627"/>
      <c r="BD20" s="627"/>
      <c r="BE20" s="627"/>
      <c r="BF20" s="95"/>
      <c r="BG20" s="95"/>
      <c r="BH20" s="95"/>
      <c r="BI20" s="95"/>
      <c r="BJ20" s="95"/>
      <c r="BK20" s="95"/>
      <c r="BL20" s="95"/>
      <c r="BM20" s="95"/>
      <c r="BN20" s="96"/>
      <c r="BO20" s="96"/>
    </row>
    <row r="21" spans="5:80" ht="92.25" customHeight="1" x14ac:dyDescent="1.1000000000000001">
      <c r="L21" s="627"/>
      <c r="M21" s="627"/>
      <c r="N21" s="627"/>
      <c r="O21" s="627"/>
      <c r="P21" s="627"/>
      <c r="Q21" s="627"/>
      <c r="R21" s="627"/>
      <c r="S21" s="627"/>
      <c r="T21" s="627"/>
      <c r="U21" s="627"/>
      <c r="V21" s="627"/>
      <c r="W21" s="627"/>
      <c r="X21" s="627"/>
      <c r="Y21" s="627"/>
      <c r="Z21" s="627"/>
      <c r="AA21" s="627"/>
      <c r="AB21" s="627"/>
      <c r="AC21" s="627"/>
      <c r="AD21" s="627"/>
      <c r="AE21" s="627"/>
      <c r="AF21" s="627"/>
      <c r="AG21" s="627"/>
      <c r="AH21" s="627"/>
      <c r="AI21" s="627"/>
      <c r="AJ21" s="627"/>
      <c r="AK21" s="627"/>
      <c r="AL21" s="627"/>
      <c r="AM21" s="627"/>
      <c r="AN21" s="627"/>
      <c r="AO21" s="627"/>
      <c r="AP21" s="627"/>
      <c r="AQ21" s="627"/>
      <c r="AR21" s="627"/>
      <c r="AS21" s="627"/>
      <c r="AT21" s="627"/>
      <c r="AU21" s="627"/>
      <c r="AV21" s="627"/>
      <c r="AW21" s="627"/>
      <c r="AX21" s="627"/>
      <c r="AY21" s="627"/>
      <c r="AZ21" s="627"/>
      <c r="BA21" s="627"/>
      <c r="BB21" s="627"/>
      <c r="BC21" s="627"/>
      <c r="BD21" s="627"/>
      <c r="BE21" s="627"/>
      <c r="BF21" s="95"/>
      <c r="BG21" s="95"/>
      <c r="BH21" s="95"/>
      <c r="BI21" s="95"/>
      <c r="BJ21" s="95"/>
      <c r="BK21" s="95"/>
      <c r="BL21" s="95"/>
      <c r="BM21" s="95"/>
      <c r="BN21" s="96"/>
      <c r="BO21" s="96"/>
    </row>
    <row r="22" spans="5:80" ht="92.25" customHeight="1" x14ac:dyDescent="1.1000000000000001">
      <c r="E22" s="97"/>
      <c r="L22" s="627"/>
      <c r="M22" s="627"/>
      <c r="N22" s="627"/>
      <c r="O22" s="627"/>
      <c r="P22" s="627"/>
      <c r="Q22" s="627"/>
      <c r="R22" s="627"/>
      <c r="S22" s="627"/>
      <c r="T22" s="627"/>
      <c r="U22" s="627"/>
      <c r="V22" s="627"/>
      <c r="W22" s="627"/>
      <c r="X22" s="627"/>
      <c r="Y22" s="627"/>
      <c r="Z22" s="627"/>
      <c r="AA22" s="627"/>
      <c r="AB22" s="627"/>
      <c r="AC22" s="627"/>
      <c r="AD22" s="627"/>
      <c r="AE22" s="627"/>
      <c r="AF22" s="627"/>
      <c r="AG22" s="627"/>
      <c r="AH22" s="627"/>
      <c r="AI22" s="627"/>
      <c r="AJ22" s="627"/>
      <c r="AK22" s="627"/>
      <c r="AL22" s="627"/>
      <c r="AM22" s="627"/>
      <c r="AN22" s="627"/>
      <c r="AO22" s="627"/>
      <c r="AP22" s="627"/>
      <c r="AQ22" s="627"/>
      <c r="AR22" s="627"/>
      <c r="AS22" s="627"/>
      <c r="AT22" s="627"/>
      <c r="AU22" s="627"/>
      <c r="AV22" s="627"/>
      <c r="AW22" s="627"/>
      <c r="AX22" s="627"/>
      <c r="AY22" s="627"/>
      <c r="AZ22" s="627"/>
      <c r="BA22" s="627"/>
      <c r="BB22" s="627"/>
      <c r="BC22" s="627"/>
      <c r="BD22" s="627"/>
      <c r="BE22" s="627"/>
      <c r="BF22" s="95"/>
      <c r="BG22" s="95"/>
      <c r="BH22" s="95"/>
      <c r="BI22" s="95"/>
      <c r="BJ22" s="95"/>
      <c r="BK22" s="95"/>
      <c r="BL22" s="95"/>
      <c r="BM22" s="95"/>
      <c r="BN22" s="96"/>
      <c r="BO22" s="96"/>
    </row>
    <row r="23" spans="5:80" ht="61.5" customHeight="1" x14ac:dyDescent="1.1000000000000001">
      <c r="L23" s="627"/>
      <c r="M23" s="627"/>
      <c r="N23" s="627"/>
      <c r="O23" s="627"/>
      <c r="P23" s="627"/>
      <c r="Q23" s="627"/>
      <c r="R23" s="627"/>
      <c r="S23" s="627"/>
      <c r="T23" s="627"/>
      <c r="U23" s="627"/>
      <c r="V23" s="627"/>
      <c r="W23" s="627"/>
      <c r="X23" s="627"/>
      <c r="Y23" s="627"/>
      <c r="Z23" s="627"/>
      <c r="AA23" s="627"/>
      <c r="AB23" s="627"/>
      <c r="AC23" s="627"/>
      <c r="AD23" s="627"/>
      <c r="AE23" s="627"/>
      <c r="AF23" s="627"/>
      <c r="AG23" s="627"/>
      <c r="AH23" s="627"/>
      <c r="AI23" s="627"/>
      <c r="AJ23" s="627"/>
      <c r="AK23" s="627"/>
      <c r="AL23" s="627"/>
      <c r="AM23" s="627"/>
      <c r="AN23" s="627"/>
      <c r="AO23" s="627"/>
      <c r="AP23" s="627"/>
      <c r="AQ23" s="627"/>
      <c r="AR23" s="627"/>
      <c r="AS23" s="627"/>
      <c r="AT23" s="627"/>
      <c r="AU23" s="627"/>
      <c r="AV23" s="627"/>
      <c r="AW23" s="627"/>
      <c r="AX23" s="627"/>
      <c r="AY23" s="627"/>
      <c r="AZ23" s="627"/>
      <c r="BA23" s="627"/>
      <c r="BB23" s="627"/>
      <c r="BC23" s="627"/>
      <c r="BD23" s="627"/>
      <c r="BE23" s="627"/>
      <c r="BF23" s="95"/>
      <c r="BG23" s="95"/>
      <c r="BH23" s="95"/>
      <c r="BI23" s="95"/>
      <c r="BJ23" s="95"/>
      <c r="BK23" s="95"/>
      <c r="BL23" s="95"/>
      <c r="BM23" s="95"/>
      <c r="BN23" s="96"/>
      <c r="BO23" s="96"/>
    </row>
    <row r="24" spans="5:80" ht="61.5" customHeight="1" x14ac:dyDescent="1.1000000000000001"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5"/>
      <c r="BJ24" s="95"/>
      <c r="BK24" s="95"/>
      <c r="BL24" s="95"/>
      <c r="BM24" s="95"/>
    </row>
    <row r="25" spans="5:80" ht="61.5" customHeight="1" x14ac:dyDescent="1.1000000000000001"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</row>
    <row r="26" spans="5:80" s="100" customFormat="1" ht="123.75" customHeight="1" thickBot="1" x14ac:dyDescent="2.1">
      <c r="W26" s="622" t="str">
        <f>'2. DEVENGADO'!K27</f>
        <v>Cancún</v>
      </c>
      <c r="X26" s="622"/>
      <c r="Y26" s="622"/>
      <c r="Z26" s="622"/>
      <c r="AA26" s="622"/>
      <c r="AB26" s="100" t="s">
        <v>121</v>
      </c>
      <c r="AC26" s="622" t="str">
        <f>'2. DEVENGADO'!F27</f>
        <v>Quintana Roo</v>
      </c>
      <c r="AD26" s="622"/>
      <c r="AE26" s="622"/>
      <c r="AF26" s="622"/>
      <c r="AG26" s="622"/>
      <c r="AH26" s="629" t="s">
        <v>122</v>
      </c>
      <c r="AI26" s="629"/>
      <c r="AJ26" s="629"/>
      <c r="AK26" s="628">
        <v>26</v>
      </c>
      <c r="AL26" s="628"/>
      <c r="AM26" s="101" t="s">
        <v>123</v>
      </c>
      <c r="AN26" s="101"/>
      <c r="AO26" s="101"/>
      <c r="AP26" s="101"/>
      <c r="AQ26" s="101"/>
      <c r="AR26" s="101"/>
      <c r="AS26" s="101"/>
      <c r="AT26" s="102"/>
      <c r="AU26" s="630" t="s">
        <v>335</v>
      </c>
      <c r="AV26" s="630"/>
      <c r="AW26" s="630"/>
      <c r="AX26" s="630"/>
      <c r="AY26" s="630"/>
      <c r="AZ26" s="630"/>
      <c r="BA26" s="103"/>
      <c r="BB26" s="157" t="s">
        <v>124</v>
      </c>
      <c r="BC26" s="628">
        <v>2026</v>
      </c>
      <c r="BD26" s="628"/>
      <c r="BE26" s="628"/>
      <c r="BF26" s="628"/>
      <c r="BG26" s="104"/>
      <c r="BH26" s="104"/>
      <c r="BI26" s="104"/>
      <c r="BQ26" s="105"/>
      <c r="BR26" s="105"/>
      <c r="BS26" s="105"/>
      <c r="BT26" s="105"/>
      <c r="BU26" s="105"/>
      <c r="BV26" s="105"/>
      <c r="BW26" s="105"/>
      <c r="BX26" s="105"/>
      <c r="BY26" s="105"/>
      <c r="BZ26" s="105"/>
      <c r="CA26" s="105"/>
      <c r="CB26" s="105"/>
    </row>
    <row r="27" spans="5:80" x14ac:dyDescent="1.1000000000000001">
      <c r="AD27" s="106"/>
      <c r="AE27" s="106"/>
      <c r="AF27" s="106"/>
      <c r="AG27" s="106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</row>
    <row r="28" spans="5:80" x14ac:dyDescent="1.1000000000000001">
      <c r="AD28" s="106"/>
      <c r="AE28" s="106"/>
      <c r="AF28" s="106"/>
      <c r="AG28" s="106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</row>
    <row r="29" spans="5:80" x14ac:dyDescent="1.1000000000000001">
      <c r="AD29" s="106"/>
      <c r="AE29" s="106"/>
      <c r="AF29" s="106"/>
      <c r="AG29" s="106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</row>
    <row r="30" spans="5:80" ht="98.25" customHeight="1" thickBot="1" x14ac:dyDescent="1.65">
      <c r="L30" s="636" t="str">
        <f>UPPER('2. DEVENGADO'!B47)</f>
        <v>ABG ABG ADFG</v>
      </c>
      <c r="M30" s="636"/>
      <c r="N30" s="636"/>
      <c r="O30" s="636"/>
      <c r="P30" s="636"/>
      <c r="Q30" s="636"/>
      <c r="R30" s="636"/>
      <c r="S30" s="636"/>
      <c r="T30" s="636"/>
      <c r="U30" s="636"/>
      <c r="V30" s="636"/>
      <c r="W30" s="636"/>
      <c r="X30" s="636"/>
      <c r="Y30" s="636"/>
      <c r="Z30" s="636"/>
      <c r="AA30" s="636"/>
      <c r="AB30" s="636"/>
      <c r="AC30" s="636"/>
      <c r="AD30" s="636"/>
      <c r="AE30" s="636"/>
      <c r="AF30" s="636"/>
      <c r="AG30" s="106"/>
      <c r="AH30" s="106"/>
      <c r="AI30" s="106"/>
      <c r="AJ30" s="106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</row>
    <row r="31" spans="5:80" ht="156" customHeight="1" x14ac:dyDescent="1.1000000000000001">
      <c r="L31" s="632" t="str">
        <f>'2. DEVENGADO'!B48</f>
        <v>Coordinación</v>
      </c>
      <c r="M31" s="632"/>
      <c r="N31" s="632"/>
      <c r="O31" s="632"/>
      <c r="P31" s="632"/>
      <c r="Q31" s="632"/>
      <c r="R31" s="632"/>
      <c r="S31" s="632"/>
      <c r="T31" s="632"/>
      <c r="U31" s="632"/>
      <c r="V31" s="632"/>
      <c r="W31" s="632"/>
      <c r="X31" s="632"/>
      <c r="Y31" s="632"/>
      <c r="Z31" s="632"/>
      <c r="AA31" s="632"/>
      <c r="AB31" s="632"/>
      <c r="AC31" s="632"/>
      <c r="AD31" s="632"/>
      <c r="AE31" s="632"/>
      <c r="AF31" s="632"/>
      <c r="AG31" s="106"/>
      <c r="AH31" s="106"/>
      <c r="AI31" s="106"/>
      <c r="AJ31" s="106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</row>
    <row r="32" spans="5:80" ht="15.75" customHeight="1" thickBot="1" x14ac:dyDescent="1.1499999999999999">
      <c r="L32" s="633"/>
      <c r="M32" s="633"/>
      <c r="N32" s="633"/>
      <c r="O32" s="633"/>
      <c r="P32" s="633"/>
      <c r="Q32" s="633"/>
      <c r="R32" s="633"/>
      <c r="S32" s="633"/>
      <c r="T32" s="633"/>
      <c r="U32" s="633"/>
      <c r="V32" s="633"/>
      <c r="W32" s="633"/>
      <c r="X32" s="633"/>
      <c r="Y32" s="633"/>
      <c r="Z32" s="633"/>
      <c r="AA32" s="633"/>
      <c r="AB32" s="633"/>
      <c r="AC32" s="633"/>
      <c r="AD32" s="633"/>
      <c r="AE32" s="633"/>
      <c r="AF32" s="633"/>
      <c r="AG32" s="106"/>
      <c r="AH32" s="106"/>
      <c r="AI32" s="106"/>
      <c r="AJ32" s="106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</row>
    <row r="33" spans="13:68" x14ac:dyDescent="1.1000000000000001">
      <c r="AG33" s="106"/>
      <c r="AH33" s="106"/>
      <c r="AI33" s="106"/>
      <c r="AJ33" s="106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</row>
    <row r="34" spans="13:68" x14ac:dyDescent="1.1000000000000001">
      <c r="AG34" s="106"/>
      <c r="AH34" s="106"/>
      <c r="AI34" s="106"/>
      <c r="AJ34" s="106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</row>
    <row r="35" spans="13:68" x14ac:dyDescent="1.1000000000000001">
      <c r="M35" s="631" t="s">
        <v>125</v>
      </c>
      <c r="N35" s="631"/>
      <c r="O35" s="631"/>
      <c r="P35" s="631"/>
      <c r="Q35" s="631"/>
      <c r="R35" s="631"/>
      <c r="S35" s="631"/>
      <c r="T35" s="631"/>
      <c r="U35" s="631"/>
      <c r="AG35" s="106"/>
      <c r="AH35" s="106"/>
      <c r="AI35" s="106"/>
      <c r="AJ35" s="106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</row>
    <row r="36" spans="13:68" x14ac:dyDescent="1.1000000000000001">
      <c r="M36" s="631"/>
      <c r="N36" s="631"/>
      <c r="O36" s="631"/>
      <c r="P36" s="631"/>
      <c r="Q36" s="631"/>
      <c r="R36" s="631"/>
      <c r="S36" s="631"/>
      <c r="T36" s="631"/>
      <c r="U36" s="631"/>
      <c r="AG36" s="106"/>
      <c r="AH36" s="106"/>
      <c r="AI36" s="106"/>
      <c r="AJ36" s="106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</row>
    <row r="37" spans="13:68" ht="84" customHeight="1" x14ac:dyDescent="1.1000000000000001">
      <c r="AG37" s="106"/>
      <c r="AH37" s="106"/>
      <c r="AI37" s="106"/>
      <c r="AJ37" s="106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</row>
    <row r="38" spans="13:68" x14ac:dyDescent="1.1000000000000001">
      <c r="AG38" s="106"/>
      <c r="AH38" s="106"/>
      <c r="AI38" s="106"/>
      <c r="AJ38" s="106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</row>
    <row r="39" spans="13:68" s="100" customFormat="1" ht="152.25" customHeight="1" x14ac:dyDescent="1.65">
      <c r="M39" s="626" t="s">
        <v>126</v>
      </c>
      <c r="N39" s="626"/>
      <c r="O39" s="626"/>
      <c r="P39" s="626"/>
      <c r="Q39" s="626"/>
      <c r="R39" s="626"/>
      <c r="S39" s="626"/>
      <c r="T39" s="626"/>
      <c r="U39" s="626"/>
      <c r="V39" s="626"/>
      <c r="W39" s="626"/>
      <c r="X39" s="626"/>
      <c r="Y39" s="626"/>
      <c r="Z39" s="626"/>
      <c r="AA39" s="626"/>
      <c r="AB39" s="626"/>
      <c r="AC39" s="626"/>
      <c r="AD39" s="626"/>
      <c r="AE39" s="626"/>
      <c r="AF39" s="626"/>
      <c r="AG39" s="626"/>
      <c r="AH39" s="626"/>
      <c r="AI39" s="626"/>
      <c r="AJ39" s="626"/>
      <c r="AK39" s="626"/>
      <c r="AL39" s="626"/>
      <c r="AM39" s="626"/>
      <c r="AN39" s="626"/>
      <c r="AO39" s="626"/>
      <c r="AP39" s="626"/>
      <c r="AQ39" s="626"/>
      <c r="AR39" s="626"/>
      <c r="AS39" s="626"/>
      <c r="AT39" s="626"/>
      <c r="AU39" s="626"/>
      <c r="AV39" s="626"/>
      <c r="AW39" s="626"/>
      <c r="AX39" s="626"/>
      <c r="AY39" s="626"/>
      <c r="AZ39" s="626"/>
      <c r="BA39" s="626"/>
      <c r="BB39" s="626"/>
      <c r="BC39" s="626"/>
      <c r="BD39" s="626"/>
      <c r="BE39" s="626"/>
      <c r="BF39" s="626"/>
      <c r="BG39" s="626"/>
      <c r="BH39" s="626"/>
      <c r="BI39" s="626"/>
      <c r="BJ39" s="626"/>
      <c r="BK39" s="626"/>
      <c r="BL39" s="626"/>
      <c r="BM39" s="626"/>
      <c r="BN39" s="108"/>
      <c r="BO39" s="108"/>
      <c r="BP39" s="108"/>
    </row>
    <row r="40" spans="13:68" s="100" customFormat="1" ht="152.25" customHeight="1" x14ac:dyDescent="1.65">
      <c r="M40" s="626" t="s">
        <v>127</v>
      </c>
      <c r="N40" s="626"/>
      <c r="O40" s="626"/>
      <c r="P40" s="626"/>
      <c r="Q40" s="626"/>
      <c r="R40" s="626"/>
      <c r="S40" s="626"/>
      <c r="T40" s="626"/>
      <c r="U40" s="626"/>
      <c r="V40" s="626"/>
      <c r="W40" s="626"/>
      <c r="X40" s="626"/>
      <c r="Y40" s="626"/>
      <c r="Z40" s="626"/>
      <c r="AA40" s="626"/>
      <c r="AB40" s="626"/>
      <c r="AC40" s="626"/>
      <c r="AD40" s="626"/>
      <c r="AE40" s="626"/>
      <c r="AF40" s="626"/>
      <c r="AG40" s="626"/>
      <c r="AH40" s="626"/>
      <c r="AI40" s="626"/>
      <c r="AJ40" s="626"/>
      <c r="AK40" s="626"/>
      <c r="AL40" s="626"/>
      <c r="AM40" s="626"/>
      <c r="AN40" s="626"/>
      <c r="AO40" s="626"/>
      <c r="AP40" s="626"/>
      <c r="AQ40" s="626"/>
      <c r="AR40" s="626"/>
      <c r="AS40" s="626"/>
      <c r="AT40" s="626"/>
      <c r="AU40" s="626"/>
      <c r="AV40" s="626"/>
      <c r="AW40" s="626"/>
      <c r="AX40" s="626"/>
      <c r="AY40" s="626"/>
      <c r="AZ40" s="626"/>
      <c r="BA40" s="626"/>
      <c r="BB40" s="626"/>
      <c r="BC40" s="626"/>
      <c r="BD40" s="626"/>
      <c r="BE40" s="626"/>
      <c r="BF40" s="626"/>
      <c r="BG40" s="626"/>
      <c r="BH40" s="626"/>
      <c r="BI40" s="626"/>
      <c r="BJ40" s="626"/>
      <c r="BK40" s="626"/>
      <c r="BL40" s="626"/>
      <c r="BM40" s="626"/>
      <c r="BN40" s="108"/>
      <c r="BO40" s="108"/>
      <c r="BP40" s="108"/>
    </row>
    <row r="41" spans="13:68" s="100" customFormat="1" ht="152.25" customHeight="1" x14ac:dyDescent="1.65">
      <c r="M41" s="626" t="s">
        <v>128</v>
      </c>
      <c r="N41" s="626"/>
      <c r="O41" s="626"/>
      <c r="P41" s="626"/>
      <c r="Q41" s="626"/>
      <c r="R41" s="626"/>
      <c r="S41" s="626"/>
      <c r="T41" s="626"/>
      <c r="U41" s="626"/>
      <c r="V41" s="626"/>
      <c r="W41" s="626"/>
      <c r="X41" s="626"/>
      <c r="Y41" s="626"/>
      <c r="Z41" s="626"/>
      <c r="AA41" s="626"/>
      <c r="AB41" s="626"/>
      <c r="AC41" s="626"/>
      <c r="AD41" s="626"/>
      <c r="AE41" s="626"/>
      <c r="AF41" s="626"/>
      <c r="AG41" s="626"/>
      <c r="AH41" s="626"/>
      <c r="AI41" s="626"/>
      <c r="AJ41" s="626"/>
      <c r="AK41" s="626"/>
      <c r="AL41" s="626"/>
      <c r="AM41" s="626"/>
      <c r="AN41" s="626"/>
      <c r="AO41" s="626"/>
      <c r="AP41" s="626"/>
      <c r="AQ41" s="626"/>
      <c r="AR41" s="626"/>
      <c r="AS41" s="626"/>
      <c r="AT41" s="626"/>
      <c r="AU41" s="626"/>
      <c r="AV41" s="626"/>
      <c r="AW41" s="626"/>
      <c r="AX41" s="626"/>
      <c r="AY41" s="626"/>
      <c r="AZ41" s="626"/>
      <c r="BA41" s="626"/>
      <c r="BB41" s="626"/>
      <c r="BC41" s="626"/>
      <c r="BD41" s="626"/>
      <c r="BE41" s="626"/>
      <c r="BF41" s="626"/>
      <c r="BG41" s="626"/>
      <c r="BH41" s="626"/>
      <c r="BI41" s="626"/>
      <c r="BJ41" s="626"/>
      <c r="BK41" s="626"/>
      <c r="BL41" s="626"/>
      <c r="BM41" s="626"/>
      <c r="BN41" s="108"/>
      <c r="BO41" s="108"/>
      <c r="BP41" s="108"/>
    </row>
    <row r="42" spans="13:68" s="100" customFormat="1" ht="152.25" customHeight="1" x14ac:dyDescent="1.65">
      <c r="M42" s="626" t="s">
        <v>129</v>
      </c>
      <c r="N42" s="626"/>
      <c r="O42" s="626"/>
      <c r="P42" s="626"/>
      <c r="Q42" s="626"/>
      <c r="R42" s="626"/>
      <c r="S42" s="626"/>
      <c r="T42" s="626"/>
      <c r="U42" s="626"/>
      <c r="V42" s="626"/>
      <c r="W42" s="626"/>
      <c r="X42" s="626"/>
      <c r="Y42" s="626"/>
      <c r="Z42" s="626"/>
      <c r="AA42" s="626"/>
      <c r="AB42" s="626"/>
      <c r="AC42" s="626"/>
      <c r="AD42" s="626"/>
      <c r="AE42" s="626"/>
      <c r="AF42" s="626"/>
      <c r="AG42" s="626"/>
      <c r="AH42" s="626"/>
      <c r="AI42" s="626"/>
      <c r="AJ42" s="626"/>
      <c r="AK42" s="626"/>
      <c r="AL42" s="626"/>
      <c r="AM42" s="626"/>
      <c r="AN42" s="626"/>
      <c r="AO42" s="626"/>
      <c r="AP42" s="626"/>
      <c r="AQ42" s="626"/>
      <c r="AR42" s="626"/>
      <c r="AS42" s="626"/>
      <c r="AT42" s="626"/>
      <c r="AU42" s="626"/>
      <c r="AV42" s="626"/>
      <c r="AW42" s="626"/>
      <c r="AX42" s="626"/>
      <c r="AY42" s="626"/>
      <c r="AZ42" s="626"/>
      <c r="BA42" s="626"/>
      <c r="BB42" s="626"/>
      <c r="BC42" s="626"/>
      <c r="BD42" s="626"/>
      <c r="BE42" s="626"/>
      <c r="BF42" s="626"/>
      <c r="BG42" s="626"/>
      <c r="BH42" s="626"/>
      <c r="BI42" s="626"/>
      <c r="BJ42" s="626"/>
      <c r="BK42" s="626"/>
      <c r="BL42" s="626"/>
      <c r="BM42" s="626"/>
      <c r="BN42" s="108"/>
      <c r="BO42" s="108"/>
      <c r="BP42" s="108"/>
    </row>
    <row r="43" spans="13:68" s="100" customFormat="1" ht="152.25" customHeight="1" x14ac:dyDescent="1.65">
      <c r="M43" s="625" t="s">
        <v>130</v>
      </c>
      <c r="N43" s="625"/>
      <c r="O43" s="625"/>
      <c r="P43" s="625"/>
      <c r="Q43" s="625"/>
      <c r="R43" s="625"/>
      <c r="S43" s="625"/>
      <c r="T43" s="625"/>
      <c r="U43" s="625"/>
      <c r="V43" s="625"/>
      <c r="W43" s="625"/>
      <c r="X43" s="625"/>
      <c r="Y43" s="625"/>
      <c r="Z43" s="625"/>
      <c r="AA43" s="625"/>
      <c r="AB43" s="625"/>
      <c r="AC43" s="625"/>
      <c r="AD43" s="625"/>
      <c r="AE43" s="625"/>
      <c r="AF43" s="625"/>
      <c r="AG43" s="625"/>
      <c r="AH43" s="625"/>
      <c r="AI43" s="625"/>
      <c r="AJ43" s="625"/>
      <c r="AK43" s="625"/>
      <c r="AL43" s="625"/>
      <c r="AM43" s="625"/>
      <c r="AN43" s="625"/>
      <c r="AO43" s="625"/>
      <c r="AP43" s="625"/>
      <c r="AQ43" s="625"/>
      <c r="AR43" s="625"/>
      <c r="AS43" s="625"/>
      <c r="AT43" s="625"/>
      <c r="AU43" s="625"/>
      <c r="AV43" s="625"/>
      <c r="AW43" s="625"/>
      <c r="AX43" s="625"/>
      <c r="AY43" s="625"/>
      <c r="AZ43" s="625"/>
      <c r="BA43" s="625"/>
      <c r="BB43" s="625"/>
      <c r="BC43" s="625"/>
      <c r="BD43" s="625"/>
      <c r="BE43" s="625"/>
      <c r="BF43" s="625"/>
      <c r="BG43" s="625"/>
      <c r="BH43" s="625"/>
      <c r="BI43" s="625"/>
      <c r="BJ43" s="625"/>
      <c r="BK43" s="625"/>
      <c r="BL43" s="625"/>
      <c r="BM43" s="625"/>
      <c r="BN43" s="108"/>
      <c r="BO43" s="108"/>
      <c r="BP43" s="108"/>
    </row>
    <row r="44" spans="13:68" s="100" customFormat="1" ht="152.25" customHeight="1" thickBot="1" x14ac:dyDescent="1.7">
      <c r="M44" s="635" t="s">
        <v>131</v>
      </c>
      <c r="N44" s="635"/>
      <c r="O44" s="635"/>
      <c r="P44" s="635"/>
      <c r="Q44" s="635"/>
      <c r="R44" s="635"/>
      <c r="S44" s="635"/>
      <c r="T44" s="635"/>
      <c r="U44" s="635"/>
      <c r="V44" s="635"/>
      <c r="W44" s="635"/>
      <c r="X44" s="635"/>
      <c r="Y44" s="635"/>
      <c r="Z44" s="635"/>
      <c r="AA44" s="635"/>
      <c r="AB44" s="635"/>
      <c r="AC44" s="635"/>
      <c r="AD44" s="635"/>
      <c r="AE44" s="635"/>
      <c r="AF44" s="635"/>
      <c r="AG44" s="635"/>
      <c r="AH44" s="624">
        <f>BA79</f>
        <v>50</v>
      </c>
      <c r="AI44" s="624"/>
      <c r="AJ44" s="624"/>
      <c r="AK44" s="624"/>
      <c r="AL44" s="624"/>
      <c r="AM44" s="109" t="s">
        <v>121</v>
      </c>
      <c r="AN44" s="625" t="s">
        <v>132</v>
      </c>
      <c r="AO44" s="625"/>
      <c r="AP44" s="625"/>
      <c r="AQ44" s="625"/>
      <c r="AR44" s="625"/>
      <c r="AS44" s="625"/>
      <c r="AT44" s="625"/>
      <c r="AU44" s="625"/>
      <c r="AV44" s="625"/>
      <c r="AW44" s="625"/>
      <c r="AX44" s="625"/>
      <c r="AY44" s="625"/>
      <c r="AZ44" s="625"/>
      <c r="BA44" s="625"/>
      <c r="BB44" s="625"/>
      <c r="BC44" s="625"/>
      <c r="BD44" s="625"/>
      <c r="BE44" s="625"/>
      <c r="BF44" s="625"/>
      <c r="BG44" s="625"/>
      <c r="BH44" s="110"/>
      <c r="BI44" s="110"/>
      <c r="BJ44" s="110"/>
      <c r="BK44" s="110"/>
      <c r="BL44" s="111"/>
      <c r="BM44" s="112"/>
      <c r="BN44" s="108"/>
      <c r="BO44" s="108"/>
      <c r="BP44" s="108"/>
    </row>
    <row r="45" spans="13:68" s="100" customFormat="1" ht="152.25" customHeight="1" x14ac:dyDescent="1.65">
      <c r="M45" s="626" t="s">
        <v>133</v>
      </c>
      <c r="N45" s="626"/>
      <c r="O45" s="626"/>
      <c r="P45" s="626"/>
      <c r="Q45" s="626"/>
      <c r="R45" s="626"/>
      <c r="S45" s="626"/>
      <c r="T45" s="626"/>
      <c r="U45" s="626"/>
      <c r="V45" s="626"/>
      <c r="W45" s="626"/>
      <c r="X45" s="626"/>
      <c r="Y45" s="626"/>
      <c r="Z45" s="626"/>
      <c r="AA45" s="626"/>
      <c r="AB45" s="626"/>
      <c r="AC45" s="626"/>
      <c r="AD45" s="626"/>
      <c r="AE45" s="626"/>
      <c r="AF45" s="626"/>
      <c r="AG45" s="626"/>
      <c r="AH45" s="626"/>
      <c r="AI45" s="626"/>
      <c r="AJ45" s="626"/>
      <c r="AK45" s="626"/>
      <c r="AL45" s="626"/>
      <c r="AM45" s="626"/>
      <c r="AN45" s="626"/>
      <c r="AO45" s="626"/>
      <c r="AP45" s="626"/>
      <c r="AQ45" s="626"/>
      <c r="AR45" s="626"/>
      <c r="AS45" s="626"/>
      <c r="AT45" s="626"/>
      <c r="AU45" s="626"/>
      <c r="AV45" s="626"/>
      <c r="AW45" s="626"/>
      <c r="AX45" s="626"/>
      <c r="AY45" s="626"/>
      <c r="AZ45" s="626"/>
      <c r="BA45" s="626"/>
      <c r="BB45" s="626"/>
      <c r="BC45" s="626"/>
      <c r="BD45" s="626"/>
      <c r="BE45" s="626"/>
      <c r="BF45" s="626"/>
      <c r="BG45" s="626"/>
      <c r="BH45" s="626"/>
      <c r="BI45" s="626"/>
      <c r="BJ45" s="626"/>
      <c r="BK45" s="626"/>
      <c r="BL45" s="626"/>
      <c r="BM45" s="113"/>
      <c r="BN45" s="108"/>
      <c r="BO45" s="108"/>
      <c r="BP45" s="108"/>
    </row>
    <row r="46" spans="13:68" s="100" customFormat="1" ht="111" customHeight="1" thickBot="1" x14ac:dyDescent="1.7">
      <c r="M46" s="634" t="str">
        <f>'1. ANTICIPADO'!Z28</f>
        <v>comision</v>
      </c>
      <c r="N46" s="634"/>
      <c r="O46" s="634"/>
      <c r="P46" s="634"/>
      <c r="Q46" s="634"/>
      <c r="R46" s="634"/>
      <c r="S46" s="634"/>
      <c r="T46" s="634"/>
      <c r="U46" s="634"/>
      <c r="V46" s="634"/>
      <c r="W46" s="634"/>
      <c r="X46" s="634"/>
      <c r="Y46" s="634"/>
      <c r="Z46" s="634"/>
      <c r="AA46" s="634"/>
      <c r="AB46" s="634"/>
      <c r="AC46" s="634"/>
      <c r="AD46" s="634"/>
      <c r="AE46" s="634"/>
      <c r="AF46" s="634"/>
      <c r="AG46" s="634"/>
      <c r="AH46" s="634"/>
      <c r="AI46" s="634"/>
      <c r="AJ46" s="634"/>
      <c r="AK46" s="634"/>
      <c r="AL46" s="634"/>
      <c r="AM46" s="634"/>
      <c r="AN46" s="634"/>
      <c r="AO46" s="634"/>
      <c r="AP46" s="634"/>
      <c r="AQ46" s="634"/>
      <c r="AR46" s="634"/>
      <c r="AS46" s="634"/>
      <c r="AT46" s="634"/>
      <c r="AU46" s="634"/>
      <c r="AV46" s="634"/>
      <c r="AW46" s="634"/>
      <c r="AX46" s="634"/>
      <c r="AY46" s="634"/>
      <c r="AZ46" s="634"/>
      <c r="BA46" s="634"/>
      <c r="BB46" s="634"/>
      <c r="BC46" s="634"/>
      <c r="BD46" s="634"/>
      <c r="BE46" s="634"/>
      <c r="BF46" s="114" t="s">
        <v>121</v>
      </c>
      <c r="BG46" s="114"/>
      <c r="BH46" s="114"/>
      <c r="BI46" s="114"/>
      <c r="BJ46" s="114"/>
      <c r="BK46" s="115"/>
      <c r="BL46" s="108"/>
      <c r="BM46" s="108"/>
      <c r="BN46" s="108"/>
      <c r="BO46" s="108"/>
      <c r="BP46" s="108"/>
    </row>
    <row r="47" spans="13:68" s="100" customFormat="1" ht="178.5" customHeight="1" thickBot="1" x14ac:dyDescent="2.1">
      <c r="M47" s="640" t="s">
        <v>134</v>
      </c>
      <c r="N47" s="640"/>
      <c r="O47" s="640"/>
      <c r="P47" s="640"/>
      <c r="Q47" s="640"/>
      <c r="R47" s="640"/>
      <c r="S47" s="640"/>
      <c r="T47" s="640"/>
      <c r="U47" s="640"/>
      <c r="V47" s="640"/>
      <c r="W47" s="640"/>
      <c r="X47" s="640"/>
      <c r="Y47" s="640"/>
      <c r="Z47" s="640"/>
      <c r="AA47" s="640"/>
      <c r="AB47" s="641" t="s">
        <v>336</v>
      </c>
      <c r="AC47" s="641"/>
      <c r="AD47" s="641"/>
      <c r="AE47" s="641"/>
      <c r="AF47" s="641"/>
      <c r="AG47" s="642" t="s">
        <v>135</v>
      </c>
      <c r="AH47" s="642"/>
      <c r="AI47" s="643" t="str">
        <f>'2. DEVENGADO'!AA27</f>
        <v>CHETUMAL</v>
      </c>
      <c r="AJ47" s="643"/>
      <c r="AK47" s="643"/>
      <c r="AL47" s="643"/>
      <c r="AM47" s="100" t="s">
        <v>121</v>
      </c>
      <c r="AN47" s="644" t="str">
        <f>'2. DEVENGADO'!T27</f>
        <v>QUINTANA ROO</v>
      </c>
      <c r="AO47" s="644"/>
      <c r="AP47" s="644"/>
      <c r="AQ47" s="644"/>
      <c r="AR47" s="644"/>
      <c r="AS47" s="644"/>
      <c r="AT47" s="644"/>
      <c r="AU47" s="640" t="s">
        <v>136</v>
      </c>
      <c r="AV47" s="640"/>
      <c r="AW47" s="640"/>
      <c r="AX47" s="640"/>
      <c r="AY47" s="640"/>
      <c r="AZ47" s="640"/>
      <c r="BA47" s="640"/>
      <c r="BB47" s="640"/>
      <c r="BC47" s="640"/>
      <c r="BD47" s="640"/>
      <c r="BE47" s="640"/>
      <c r="BF47" s="697"/>
      <c r="BG47" s="697"/>
      <c r="BH47" s="697"/>
      <c r="BI47" s="697"/>
      <c r="BJ47" s="697"/>
      <c r="BK47" s="697"/>
      <c r="BL47" s="697"/>
      <c r="BM47" s="697"/>
      <c r="BN47" s="697"/>
      <c r="BO47" s="697"/>
      <c r="BP47" s="108"/>
    </row>
    <row r="48" spans="13:68" ht="133.5" customHeight="1" x14ac:dyDescent="2.0499999999999998">
      <c r="M48" s="654" t="s">
        <v>137</v>
      </c>
      <c r="N48" s="654"/>
      <c r="O48" s="654"/>
      <c r="P48" s="654"/>
      <c r="Q48" s="654"/>
      <c r="R48" s="654"/>
      <c r="S48" s="654"/>
      <c r="T48" s="654"/>
      <c r="U48" s="654"/>
      <c r="V48" s="654"/>
      <c r="W48" s="654"/>
      <c r="X48" s="654"/>
      <c r="Y48" s="654"/>
      <c r="Z48" s="654"/>
      <c r="AA48" s="654"/>
      <c r="AB48" s="654"/>
      <c r="AC48" s="654"/>
      <c r="AD48" s="654"/>
      <c r="AE48" s="654"/>
      <c r="AF48" s="654"/>
      <c r="AG48" s="654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</row>
    <row r="49" spans="10:71" ht="152.25" customHeight="1" x14ac:dyDescent="2.0499999999999998"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7"/>
      <c r="BO49" s="117"/>
      <c r="BP49" s="117"/>
    </row>
    <row r="50" spans="10:71" ht="61.8" thickBot="1" x14ac:dyDescent="1.1499999999999999"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K50" s="117"/>
      <c r="BL50" s="117"/>
    </row>
    <row r="51" spans="10:71" x14ac:dyDescent="1.1000000000000001">
      <c r="J51" s="117"/>
      <c r="K51" s="117"/>
      <c r="L51" s="117"/>
      <c r="M51" s="117"/>
      <c r="N51" s="117"/>
      <c r="O51" s="117"/>
      <c r="P51" s="117"/>
      <c r="Q51" s="117"/>
      <c r="R51" s="117"/>
      <c r="S51" s="118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20"/>
      <c r="BC51" s="117"/>
      <c r="BD51" s="117"/>
      <c r="BE51" s="117"/>
      <c r="BF51" s="117"/>
      <c r="BG51" s="117"/>
      <c r="BH51" s="117"/>
      <c r="BI51" s="117"/>
      <c r="BJ51" s="117"/>
      <c r="BK51" s="117"/>
      <c r="BL51" s="117"/>
      <c r="BM51" s="117"/>
      <c r="BN51" s="117"/>
      <c r="BO51" s="117"/>
      <c r="BP51" s="117"/>
      <c r="BQ51" s="117"/>
      <c r="BR51" s="117"/>
    </row>
    <row r="52" spans="10:71" ht="102.75" customHeight="1" thickBot="1" x14ac:dyDescent="1.1499999999999999">
      <c r="J52" s="117"/>
      <c r="K52" s="117"/>
      <c r="L52" s="117"/>
      <c r="M52" s="117"/>
      <c r="N52" s="117"/>
      <c r="O52" s="117"/>
      <c r="P52" s="117"/>
      <c r="Q52" s="117"/>
      <c r="R52" s="117"/>
      <c r="S52" s="121"/>
      <c r="T52" s="117"/>
      <c r="U52" s="160" t="s">
        <v>0</v>
      </c>
      <c r="V52" s="122"/>
      <c r="W52" s="122"/>
      <c r="X52" s="122"/>
      <c r="Y52" s="122"/>
      <c r="Z52" s="122"/>
      <c r="AA52" s="122"/>
      <c r="AB52" s="122"/>
      <c r="AC52" s="122"/>
      <c r="AE52" s="638" t="str">
        <f>'2. DEVENGADO'!AK10</f>
        <v>UTC/XXX/123/2026</v>
      </c>
      <c r="AF52" s="638"/>
      <c r="AG52" s="638"/>
      <c r="AH52" s="638"/>
      <c r="AI52" s="638"/>
      <c r="AJ52" s="638"/>
      <c r="AK52" s="638"/>
      <c r="AL52" s="638"/>
      <c r="AM52" s="638"/>
      <c r="AN52" s="638"/>
      <c r="AO52" s="638"/>
      <c r="AP52" s="638"/>
      <c r="AQ52" s="638"/>
      <c r="AR52" s="638"/>
      <c r="AS52" s="638"/>
      <c r="AT52" s="638"/>
      <c r="AU52" s="638"/>
      <c r="AV52" s="638"/>
      <c r="AW52" s="638"/>
      <c r="AX52" s="638"/>
      <c r="AY52" s="117"/>
      <c r="AZ52" s="117"/>
      <c r="BA52" s="117"/>
      <c r="BB52" s="123"/>
      <c r="BC52" s="117"/>
      <c r="BD52" s="117"/>
      <c r="BE52" s="117"/>
      <c r="BF52" s="117"/>
      <c r="BG52" s="117"/>
      <c r="BH52" s="117"/>
      <c r="BI52" s="117"/>
      <c r="BJ52" s="117"/>
      <c r="BK52" s="117"/>
      <c r="BL52" s="117"/>
      <c r="BM52" s="117"/>
      <c r="BN52" s="117"/>
      <c r="BO52" s="117"/>
      <c r="BP52" s="117"/>
      <c r="BQ52" s="117"/>
      <c r="BR52" s="117"/>
    </row>
    <row r="53" spans="10:71" ht="61.8" thickBot="1" x14ac:dyDescent="1.1499999999999999">
      <c r="J53" s="117"/>
      <c r="K53" s="117"/>
      <c r="L53" s="117"/>
      <c r="M53" s="117"/>
      <c r="N53" s="117"/>
      <c r="O53" s="117"/>
      <c r="P53" s="117"/>
      <c r="Q53" s="117"/>
      <c r="R53" s="117"/>
      <c r="S53" s="124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6"/>
      <c r="BC53" s="117"/>
      <c r="BD53" s="117"/>
      <c r="BE53" s="117"/>
      <c r="BF53" s="117"/>
      <c r="BG53" s="117"/>
      <c r="BH53" s="117"/>
      <c r="BI53" s="117"/>
      <c r="BP53" s="117"/>
      <c r="BQ53" s="117"/>
      <c r="BR53" s="117"/>
    </row>
    <row r="54" spans="10:71" ht="36" customHeight="1" x14ac:dyDescent="1.1000000000000001">
      <c r="J54" s="117"/>
      <c r="K54" s="117"/>
      <c r="L54" s="117"/>
      <c r="M54" s="117"/>
      <c r="N54" s="117"/>
      <c r="O54" s="117"/>
      <c r="P54" s="117"/>
      <c r="Q54" s="117"/>
      <c r="R54" s="117"/>
      <c r="S54" s="655" t="s">
        <v>138</v>
      </c>
      <c r="T54" s="609"/>
      <c r="U54" s="609"/>
      <c r="V54" s="609"/>
      <c r="W54" s="609"/>
      <c r="X54" s="609"/>
      <c r="Y54" s="609"/>
      <c r="Z54" s="609"/>
      <c r="AA54" s="609"/>
      <c r="AB54" s="609"/>
      <c r="AC54" s="609"/>
      <c r="AD54" s="609"/>
      <c r="AE54" s="609"/>
      <c r="AF54" s="609"/>
      <c r="AG54" s="609"/>
      <c r="AH54" s="609"/>
      <c r="AI54" s="609"/>
      <c r="AJ54" s="609"/>
      <c r="AK54" s="610"/>
      <c r="AL54" s="609" t="s">
        <v>139</v>
      </c>
      <c r="AM54" s="609"/>
      <c r="AN54" s="609"/>
      <c r="AO54" s="609"/>
      <c r="AP54" s="609"/>
      <c r="AQ54" s="609"/>
      <c r="AR54" s="609"/>
      <c r="AS54" s="609"/>
      <c r="AT54" s="609"/>
      <c r="AU54" s="609"/>
      <c r="AV54" s="609"/>
      <c r="AW54" s="609"/>
      <c r="AX54" s="609"/>
      <c r="AY54" s="609"/>
      <c r="AZ54" s="609"/>
      <c r="BA54" s="609"/>
      <c r="BB54" s="610"/>
      <c r="BC54" s="117"/>
      <c r="BD54" s="117"/>
      <c r="BE54" s="117"/>
      <c r="BF54" s="117"/>
      <c r="BG54" s="117"/>
      <c r="BH54" s="117"/>
      <c r="BI54" s="117"/>
      <c r="BJ54" s="117"/>
      <c r="BK54" s="117"/>
      <c r="BL54" s="117"/>
      <c r="BM54" s="117"/>
      <c r="BN54" s="117"/>
      <c r="BO54" s="117"/>
      <c r="BP54" s="117"/>
      <c r="BQ54" s="117"/>
      <c r="BR54" s="117"/>
    </row>
    <row r="55" spans="10:71" ht="84.75" customHeight="1" thickBot="1" x14ac:dyDescent="1.1499999999999999">
      <c r="J55" s="117"/>
      <c r="K55" s="117"/>
      <c r="L55" s="117"/>
      <c r="M55" s="117"/>
      <c r="N55" s="117"/>
      <c r="O55" s="117"/>
      <c r="P55" s="117"/>
      <c r="Q55" s="117"/>
      <c r="R55" s="117"/>
      <c r="S55" s="656"/>
      <c r="T55" s="611"/>
      <c r="U55" s="611"/>
      <c r="V55" s="611"/>
      <c r="W55" s="611"/>
      <c r="X55" s="611"/>
      <c r="Y55" s="611"/>
      <c r="Z55" s="611"/>
      <c r="AA55" s="611"/>
      <c r="AB55" s="611"/>
      <c r="AC55" s="611"/>
      <c r="AD55" s="611"/>
      <c r="AE55" s="611"/>
      <c r="AF55" s="611"/>
      <c r="AG55" s="611"/>
      <c r="AH55" s="611"/>
      <c r="AI55" s="611"/>
      <c r="AJ55" s="611"/>
      <c r="AK55" s="612"/>
      <c r="AL55" s="611"/>
      <c r="AM55" s="611"/>
      <c r="AN55" s="611"/>
      <c r="AO55" s="611"/>
      <c r="AP55" s="611"/>
      <c r="AQ55" s="611"/>
      <c r="AR55" s="611"/>
      <c r="AS55" s="611"/>
      <c r="AT55" s="611"/>
      <c r="AU55" s="611"/>
      <c r="AV55" s="611"/>
      <c r="AW55" s="611"/>
      <c r="AX55" s="611"/>
      <c r="AY55" s="611"/>
      <c r="AZ55" s="611"/>
      <c r="BA55" s="611"/>
      <c r="BB55" s="612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</row>
    <row r="56" spans="10:71" ht="15" customHeight="1" x14ac:dyDescent="1.1000000000000001">
      <c r="J56" s="117"/>
      <c r="K56" s="117"/>
      <c r="L56" s="117"/>
      <c r="M56" s="117"/>
      <c r="N56" s="117"/>
      <c r="O56" s="117"/>
      <c r="P56" s="117"/>
      <c r="Q56" s="117"/>
      <c r="R56" s="117"/>
      <c r="S56" s="613">
        <f>'2. DEVENGADO'!R36</f>
        <v>1000</v>
      </c>
      <c r="T56" s="614"/>
      <c r="U56" s="614"/>
      <c r="V56" s="614"/>
      <c r="W56" s="614"/>
      <c r="X56" s="614"/>
      <c r="Y56" s="614"/>
      <c r="Z56" s="614"/>
      <c r="AA56" s="614"/>
      <c r="AB56" s="614"/>
      <c r="AC56" s="614"/>
      <c r="AD56" s="614"/>
      <c r="AE56" s="614"/>
      <c r="AF56" s="614"/>
      <c r="AG56" s="614"/>
      <c r="AH56" s="614"/>
      <c r="AI56" s="614"/>
      <c r="AJ56" s="614"/>
      <c r="AK56" s="615"/>
      <c r="AL56" s="614">
        <f>S56*0.2</f>
        <v>200</v>
      </c>
      <c r="AM56" s="614"/>
      <c r="AN56" s="614"/>
      <c r="AO56" s="614"/>
      <c r="AP56" s="614"/>
      <c r="AQ56" s="614"/>
      <c r="AR56" s="614"/>
      <c r="AS56" s="614"/>
      <c r="AT56" s="614"/>
      <c r="AU56" s="614"/>
      <c r="AV56" s="614"/>
      <c r="AW56" s="614"/>
      <c r="AX56" s="614"/>
      <c r="AY56" s="614"/>
      <c r="AZ56" s="614"/>
      <c r="BA56" s="614"/>
      <c r="BB56" s="615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</row>
    <row r="57" spans="10:71" ht="166.5" customHeight="1" x14ac:dyDescent="1.1000000000000001">
      <c r="J57" s="117"/>
      <c r="K57" s="117"/>
      <c r="L57" s="117"/>
      <c r="M57" s="117"/>
      <c r="N57" s="117"/>
      <c r="O57" s="117"/>
      <c r="P57" s="117"/>
      <c r="Q57" s="117"/>
      <c r="R57" s="117"/>
      <c r="S57" s="616"/>
      <c r="T57" s="617"/>
      <c r="U57" s="617"/>
      <c r="V57" s="617"/>
      <c r="W57" s="617"/>
      <c r="X57" s="617"/>
      <c r="Y57" s="617"/>
      <c r="Z57" s="617"/>
      <c r="AA57" s="617"/>
      <c r="AB57" s="617"/>
      <c r="AC57" s="617"/>
      <c r="AD57" s="617"/>
      <c r="AE57" s="617"/>
      <c r="AF57" s="617"/>
      <c r="AG57" s="617"/>
      <c r="AH57" s="617"/>
      <c r="AI57" s="617"/>
      <c r="AJ57" s="617"/>
      <c r="AK57" s="618"/>
      <c r="AL57" s="617"/>
      <c r="AM57" s="617"/>
      <c r="AN57" s="617"/>
      <c r="AO57" s="617"/>
      <c r="AP57" s="617"/>
      <c r="AQ57" s="617"/>
      <c r="AR57" s="617"/>
      <c r="AS57" s="617"/>
      <c r="AT57" s="617"/>
      <c r="AU57" s="617"/>
      <c r="AV57" s="617"/>
      <c r="AW57" s="617"/>
      <c r="AX57" s="617"/>
      <c r="AY57" s="617"/>
      <c r="AZ57" s="617"/>
      <c r="BA57" s="617"/>
      <c r="BB57" s="618"/>
      <c r="BC57" s="117"/>
      <c r="BD57" s="117"/>
      <c r="BE57" s="117"/>
      <c r="BF57" s="117"/>
      <c r="BG57" s="117"/>
      <c r="BH57" s="117"/>
      <c r="BI57" s="117"/>
      <c r="BJ57" s="117"/>
      <c r="BK57" s="117"/>
      <c r="BL57" s="117"/>
      <c r="BM57" s="117"/>
      <c r="BN57" s="117"/>
      <c r="BO57" s="117"/>
      <c r="BP57" s="117"/>
      <c r="BQ57" s="117"/>
      <c r="BR57" s="117"/>
    </row>
    <row r="58" spans="10:71" ht="15" customHeight="1" x14ac:dyDescent="1.1000000000000001">
      <c r="J58" s="117"/>
      <c r="K58" s="117"/>
      <c r="L58" s="117"/>
      <c r="M58" s="117"/>
      <c r="N58" s="117"/>
      <c r="O58" s="117"/>
      <c r="P58" s="117"/>
      <c r="Q58" s="117"/>
      <c r="R58" s="117"/>
      <c r="S58" s="616"/>
      <c r="T58" s="617"/>
      <c r="U58" s="617"/>
      <c r="V58" s="617"/>
      <c r="W58" s="617"/>
      <c r="X58" s="617"/>
      <c r="Y58" s="617"/>
      <c r="Z58" s="617"/>
      <c r="AA58" s="617"/>
      <c r="AB58" s="617"/>
      <c r="AC58" s="617"/>
      <c r="AD58" s="617"/>
      <c r="AE58" s="617"/>
      <c r="AF58" s="617"/>
      <c r="AG58" s="617"/>
      <c r="AH58" s="617"/>
      <c r="AI58" s="617"/>
      <c r="AJ58" s="617"/>
      <c r="AK58" s="618"/>
      <c r="AL58" s="617"/>
      <c r="AM58" s="617"/>
      <c r="AN58" s="617"/>
      <c r="AO58" s="617"/>
      <c r="AP58" s="617"/>
      <c r="AQ58" s="617"/>
      <c r="AR58" s="617"/>
      <c r="AS58" s="617"/>
      <c r="AT58" s="617"/>
      <c r="AU58" s="617"/>
      <c r="AV58" s="617"/>
      <c r="AW58" s="617"/>
      <c r="AX58" s="617"/>
      <c r="AY58" s="617"/>
      <c r="AZ58" s="617"/>
      <c r="BA58" s="617"/>
      <c r="BB58" s="618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</row>
    <row r="59" spans="10:71" ht="15.75" customHeight="1" thickBot="1" x14ac:dyDescent="1.1499999999999999">
      <c r="J59" s="117"/>
      <c r="K59" s="117"/>
      <c r="L59" s="117"/>
      <c r="M59" s="117"/>
      <c r="N59" s="117"/>
      <c r="O59" s="117"/>
      <c r="P59" s="117"/>
      <c r="Q59" s="117"/>
      <c r="R59" s="117"/>
      <c r="S59" s="619"/>
      <c r="T59" s="620"/>
      <c r="U59" s="620"/>
      <c r="V59" s="620"/>
      <c r="W59" s="620"/>
      <c r="X59" s="620"/>
      <c r="Y59" s="620"/>
      <c r="Z59" s="620"/>
      <c r="AA59" s="620"/>
      <c r="AB59" s="620"/>
      <c r="AC59" s="620"/>
      <c r="AD59" s="620"/>
      <c r="AE59" s="620"/>
      <c r="AF59" s="620"/>
      <c r="AG59" s="620"/>
      <c r="AH59" s="620"/>
      <c r="AI59" s="620"/>
      <c r="AJ59" s="620"/>
      <c r="AK59" s="621"/>
      <c r="AL59" s="620"/>
      <c r="AM59" s="620"/>
      <c r="AN59" s="620"/>
      <c r="AO59" s="620"/>
      <c r="AP59" s="620"/>
      <c r="AQ59" s="620"/>
      <c r="AR59" s="620"/>
      <c r="AS59" s="620"/>
      <c r="AT59" s="620"/>
      <c r="AU59" s="620"/>
      <c r="AV59" s="620"/>
      <c r="AW59" s="620"/>
      <c r="AX59" s="620"/>
      <c r="AY59" s="620"/>
      <c r="AZ59" s="620"/>
      <c r="BA59" s="620"/>
      <c r="BB59" s="621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</row>
    <row r="60" spans="10:71" ht="15.75" customHeight="1" x14ac:dyDescent="1.1000000000000001">
      <c r="J60" s="117"/>
      <c r="K60" s="117"/>
      <c r="L60" s="11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/>
      <c r="AR60" s="128"/>
      <c r="AS60" s="128"/>
      <c r="AT60" s="128"/>
      <c r="AU60" s="128"/>
      <c r="AV60" s="128"/>
      <c r="AW60" s="117"/>
      <c r="AX60" s="117"/>
      <c r="AY60" s="117"/>
      <c r="AZ60" s="117"/>
      <c r="BA60" s="117"/>
      <c r="BB60" s="117"/>
      <c r="BC60" s="117"/>
      <c r="BD60" s="117"/>
      <c r="BE60" s="117"/>
      <c r="BF60" s="117"/>
      <c r="BG60" s="117"/>
      <c r="BH60" s="117"/>
      <c r="BI60" s="117"/>
      <c r="BJ60" s="117"/>
      <c r="BK60" s="117"/>
      <c r="BL60" s="117"/>
    </row>
    <row r="61" spans="10:71" ht="15.75" customHeight="1" x14ac:dyDescent="1.1000000000000001">
      <c r="J61" s="117"/>
      <c r="K61" s="117"/>
      <c r="L61" s="11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8"/>
      <c r="AE61" s="128"/>
      <c r="AF61" s="128"/>
      <c r="AG61" s="128"/>
      <c r="AH61" s="128"/>
      <c r="AI61" s="128"/>
      <c r="AJ61" s="128"/>
      <c r="AK61" s="128"/>
      <c r="AL61" s="128"/>
      <c r="AM61" s="128"/>
      <c r="AN61" s="128"/>
      <c r="AO61" s="128"/>
      <c r="AP61" s="128"/>
      <c r="AQ61" s="128"/>
      <c r="AR61" s="128"/>
      <c r="AS61" s="128"/>
      <c r="AT61" s="128"/>
      <c r="AU61" s="128"/>
      <c r="AV61" s="128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</row>
    <row r="62" spans="10:71" ht="61.8" thickBot="1" x14ac:dyDescent="1.1499999999999999"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7"/>
      <c r="AJ62" s="117"/>
      <c r="AK62" s="117"/>
      <c r="AL62" s="117"/>
      <c r="AM62" s="117"/>
      <c r="AN62" s="117"/>
      <c r="AO62" s="117"/>
      <c r="AP62" s="117"/>
      <c r="AQ62" s="117"/>
      <c r="AR62" s="117"/>
      <c r="AS62" s="117"/>
      <c r="AT62" s="117"/>
      <c r="AU62" s="117"/>
      <c r="AV62" s="117"/>
      <c r="AW62" s="117"/>
      <c r="AX62" s="117"/>
      <c r="AY62" s="117"/>
      <c r="AZ62" s="117"/>
      <c r="BA62" s="117"/>
      <c r="BB62" s="117"/>
      <c r="BC62" s="117"/>
      <c r="BD62" s="117"/>
      <c r="BE62" s="117"/>
      <c r="BF62" s="117"/>
      <c r="BG62" s="117"/>
      <c r="BH62" s="117"/>
      <c r="BI62" s="117"/>
      <c r="BJ62" s="117"/>
      <c r="BK62" s="117"/>
      <c r="BL62" s="117"/>
    </row>
    <row r="63" spans="10:71" x14ac:dyDescent="1.1000000000000001">
      <c r="K63" s="106"/>
      <c r="L63" s="106"/>
      <c r="M63" s="106"/>
      <c r="N63" s="683" t="s">
        <v>140</v>
      </c>
      <c r="O63" s="684"/>
      <c r="P63" s="684"/>
      <c r="Q63" s="684"/>
      <c r="R63" s="684"/>
      <c r="S63" s="684"/>
      <c r="T63" s="684"/>
      <c r="U63" s="684"/>
      <c r="V63" s="684"/>
      <c r="W63" s="684"/>
      <c r="X63" s="684"/>
      <c r="Y63" s="684"/>
      <c r="Z63" s="684"/>
      <c r="AA63" s="684"/>
      <c r="AB63" s="684"/>
      <c r="AC63" s="684"/>
      <c r="AD63" s="684"/>
      <c r="AE63" s="684"/>
      <c r="AF63" s="684"/>
      <c r="AG63" s="684"/>
      <c r="AH63" s="684"/>
      <c r="AI63" s="684"/>
      <c r="AJ63" s="684"/>
      <c r="AK63" s="684"/>
      <c r="AL63" s="684"/>
      <c r="AM63" s="684"/>
      <c r="AN63" s="684"/>
      <c r="AO63" s="684"/>
      <c r="AP63" s="684"/>
      <c r="AQ63" s="684"/>
      <c r="AR63" s="684"/>
      <c r="AS63" s="684"/>
      <c r="AT63" s="684"/>
      <c r="AU63" s="684"/>
      <c r="AV63" s="684"/>
      <c r="AW63" s="684"/>
      <c r="AX63" s="684"/>
      <c r="AY63" s="684"/>
      <c r="AZ63" s="684"/>
      <c r="BA63" s="684"/>
      <c r="BB63" s="684"/>
      <c r="BC63" s="684"/>
      <c r="BD63" s="684"/>
      <c r="BE63" s="685"/>
      <c r="BF63" s="129"/>
      <c r="BG63" s="129"/>
      <c r="BH63" s="129"/>
      <c r="BI63" s="129"/>
      <c r="BJ63" s="129"/>
      <c r="BK63" s="129"/>
      <c r="BL63" s="129"/>
      <c r="BM63" s="129"/>
      <c r="BN63" s="129"/>
      <c r="BO63" s="129"/>
      <c r="BP63" s="129"/>
      <c r="BQ63" s="129"/>
      <c r="BR63" s="129"/>
      <c r="BS63" s="129"/>
    </row>
    <row r="64" spans="10:71" ht="79.5" customHeight="1" thickBot="1" x14ac:dyDescent="1.1499999999999999">
      <c r="K64" s="106"/>
      <c r="L64" s="106"/>
      <c r="M64" s="106"/>
      <c r="N64" s="686"/>
      <c r="O64" s="687"/>
      <c r="P64" s="687"/>
      <c r="Q64" s="687"/>
      <c r="R64" s="687"/>
      <c r="S64" s="687"/>
      <c r="T64" s="687"/>
      <c r="U64" s="687"/>
      <c r="V64" s="687"/>
      <c r="W64" s="687"/>
      <c r="X64" s="687"/>
      <c r="Y64" s="687"/>
      <c r="Z64" s="687"/>
      <c r="AA64" s="687"/>
      <c r="AB64" s="687"/>
      <c r="AC64" s="687"/>
      <c r="AD64" s="687"/>
      <c r="AE64" s="687"/>
      <c r="AF64" s="687"/>
      <c r="AG64" s="687"/>
      <c r="AH64" s="687"/>
      <c r="AI64" s="687"/>
      <c r="AJ64" s="687"/>
      <c r="AK64" s="687"/>
      <c r="AL64" s="687"/>
      <c r="AM64" s="687"/>
      <c r="AN64" s="687"/>
      <c r="AO64" s="687"/>
      <c r="AP64" s="687"/>
      <c r="AQ64" s="687"/>
      <c r="AR64" s="687"/>
      <c r="AS64" s="687"/>
      <c r="AT64" s="687"/>
      <c r="AU64" s="687"/>
      <c r="AV64" s="687"/>
      <c r="AW64" s="687"/>
      <c r="AX64" s="687"/>
      <c r="AY64" s="687"/>
      <c r="AZ64" s="687"/>
      <c r="BA64" s="687"/>
      <c r="BB64" s="687"/>
      <c r="BC64" s="687"/>
      <c r="BD64" s="687"/>
      <c r="BE64" s="688"/>
    </row>
    <row r="65" spans="11:71" ht="122.25" customHeight="1" x14ac:dyDescent="1.1000000000000001">
      <c r="K65" s="106"/>
      <c r="L65" s="106"/>
      <c r="M65" s="106"/>
      <c r="N65" s="671" t="s">
        <v>141</v>
      </c>
      <c r="O65" s="672"/>
      <c r="P65" s="672"/>
      <c r="Q65" s="672"/>
      <c r="R65" s="672"/>
      <c r="S65" s="672"/>
      <c r="T65" s="673"/>
      <c r="U65" s="668" t="s">
        <v>142</v>
      </c>
      <c r="V65" s="669"/>
      <c r="W65" s="669"/>
      <c r="X65" s="669"/>
      <c r="Y65" s="669"/>
      <c r="Z65" s="669"/>
      <c r="AA65" s="669"/>
      <c r="AB65" s="669"/>
      <c r="AC65" s="669"/>
      <c r="AD65" s="669"/>
      <c r="AE65" s="669"/>
      <c r="AF65" s="669"/>
      <c r="AG65" s="669"/>
      <c r="AH65" s="669"/>
      <c r="AI65" s="669"/>
      <c r="AJ65" s="669"/>
      <c r="AK65" s="669"/>
      <c r="AL65" s="669"/>
      <c r="AM65" s="669"/>
      <c r="AN65" s="669"/>
      <c r="AO65" s="669"/>
      <c r="AP65" s="669"/>
      <c r="AQ65" s="669"/>
      <c r="AR65" s="669"/>
      <c r="AS65" s="669"/>
      <c r="AT65" s="669"/>
      <c r="AU65" s="669"/>
      <c r="AV65" s="669"/>
      <c r="AW65" s="669"/>
      <c r="AX65" s="669"/>
      <c r="AY65" s="669"/>
      <c r="AZ65" s="670"/>
      <c r="BA65" s="667" t="s">
        <v>143</v>
      </c>
      <c r="BB65" s="667"/>
      <c r="BC65" s="667"/>
      <c r="BD65" s="667"/>
      <c r="BE65" s="667"/>
      <c r="BF65" s="130"/>
      <c r="BG65" s="130"/>
      <c r="BH65" s="130"/>
      <c r="BI65" s="130"/>
      <c r="BJ65" s="130"/>
      <c r="BK65" s="130"/>
      <c r="BL65" s="130"/>
      <c r="BM65" s="130"/>
      <c r="BN65" s="130"/>
      <c r="BO65" s="130"/>
      <c r="BP65" s="130"/>
      <c r="BQ65" s="130"/>
      <c r="BR65" s="130"/>
      <c r="BS65" s="130"/>
    </row>
    <row r="66" spans="11:71" ht="103.5" customHeight="1" x14ac:dyDescent="1.1000000000000001">
      <c r="N66" s="674">
        <v>46198</v>
      </c>
      <c r="O66" s="675"/>
      <c r="P66" s="675"/>
      <c r="Q66" s="675"/>
      <c r="R66" s="675"/>
      <c r="S66" s="675"/>
      <c r="T66" s="676"/>
      <c r="U66" s="677" t="s">
        <v>328</v>
      </c>
      <c r="V66" s="678"/>
      <c r="W66" s="678"/>
      <c r="X66" s="678"/>
      <c r="Y66" s="678"/>
      <c r="Z66" s="678"/>
      <c r="AA66" s="678"/>
      <c r="AB66" s="678"/>
      <c r="AC66" s="678"/>
      <c r="AD66" s="678"/>
      <c r="AE66" s="678"/>
      <c r="AF66" s="678"/>
      <c r="AG66" s="678"/>
      <c r="AH66" s="678"/>
      <c r="AI66" s="678"/>
      <c r="AJ66" s="678"/>
      <c r="AK66" s="678"/>
      <c r="AL66" s="678"/>
      <c r="AM66" s="678"/>
      <c r="AN66" s="678"/>
      <c r="AO66" s="678"/>
      <c r="AP66" s="678"/>
      <c r="AQ66" s="678"/>
      <c r="AR66" s="678"/>
      <c r="AS66" s="678"/>
      <c r="AT66" s="678"/>
      <c r="AU66" s="678"/>
      <c r="AV66" s="678"/>
      <c r="AW66" s="678"/>
      <c r="AX66" s="678"/>
      <c r="AY66" s="678"/>
      <c r="AZ66" s="679"/>
      <c r="BA66" s="680">
        <v>50</v>
      </c>
      <c r="BB66" s="681"/>
      <c r="BC66" s="681"/>
      <c r="BD66" s="681"/>
      <c r="BE66" s="68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</row>
    <row r="67" spans="11:71" ht="103.5" customHeight="1" x14ac:dyDescent="1.1000000000000001">
      <c r="N67" s="645"/>
      <c r="O67" s="646"/>
      <c r="P67" s="646"/>
      <c r="Q67" s="646"/>
      <c r="R67" s="646"/>
      <c r="S67" s="646"/>
      <c r="T67" s="647"/>
      <c r="U67" s="651"/>
      <c r="V67" s="652"/>
      <c r="W67" s="652"/>
      <c r="X67" s="652"/>
      <c r="Y67" s="652"/>
      <c r="Z67" s="652"/>
      <c r="AA67" s="652"/>
      <c r="AB67" s="652"/>
      <c r="AC67" s="652"/>
      <c r="AD67" s="652"/>
      <c r="AE67" s="652"/>
      <c r="AF67" s="652"/>
      <c r="AG67" s="652"/>
      <c r="AH67" s="652"/>
      <c r="AI67" s="652"/>
      <c r="AJ67" s="652"/>
      <c r="AK67" s="652"/>
      <c r="AL67" s="652"/>
      <c r="AM67" s="652"/>
      <c r="AN67" s="652"/>
      <c r="AO67" s="652"/>
      <c r="AP67" s="652"/>
      <c r="AQ67" s="652"/>
      <c r="AR67" s="652"/>
      <c r="AS67" s="652"/>
      <c r="AT67" s="652"/>
      <c r="AU67" s="652"/>
      <c r="AV67" s="652"/>
      <c r="AW67" s="652"/>
      <c r="AX67" s="652"/>
      <c r="AY67" s="652"/>
      <c r="AZ67" s="653"/>
      <c r="BA67" s="648"/>
      <c r="BB67" s="649"/>
      <c r="BC67" s="649"/>
      <c r="BD67" s="649"/>
      <c r="BE67" s="650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</row>
    <row r="68" spans="11:71" ht="103.5" customHeight="1" x14ac:dyDescent="1.1000000000000001">
      <c r="K68" s="106"/>
      <c r="L68" s="99"/>
      <c r="M68" s="99"/>
      <c r="N68" s="645"/>
      <c r="O68" s="646"/>
      <c r="P68" s="646"/>
      <c r="Q68" s="646"/>
      <c r="R68" s="646"/>
      <c r="S68" s="646"/>
      <c r="T68" s="647"/>
      <c r="U68" s="651"/>
      <c r="V68" s="652"/>
      <c r="W68" s="652"/>
      <c r="X68" s="652"/>
      <c r="Y68" s="652"/>
      <c r="Z68" s="652"/>
      <c r="AA68" s="652"/>
      <c r="AB68" s="652"/>
      <c r="AC68" s="652"/>
      <c r="AD68" s="652"/>
      <c r="AE68" s="652"/>
      <c r="AF68" s="652"/>
      <c r="AG68" s="652"/>
      <c r="AH68" s="652"/>
      <c r="AI68" s="652"/>
      <c r="AJ68" s="652"/>
      <c r="AK68" s="652"/>
      <c r="AL68" s="652"/>
      <c r="AM68" s="652"/>
      <c r="AN68" s="652"/>
      <c r="AO68" s="652"/>
      <c r="AP68" s="652"/>
      <c r="AQ68" s="652"/>
      <c r="AR68" s="652"/>
      <c r="AS68" s="652"/>
      <c r="AT68" s="652"/>
      <c r="AU68" s="652"/>
      <c r="AV68" s="652"/>
      <c r="AW68" s="652"/>
      <c r="AX68" s="652"/>
      <c r="AY68" s="652"/>
      <c r="AZ68" s="653"/>
      <c r="BA68" s="701"/>
      <c r="BB68" s="702"/>
      <c r="BC68" s="702"/>
      <c r="BD68" s="702"/>
      <c r="BE68" s="703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</row>
    <row r="69" spans="11:71" ht="103.5" customHeight="1" x14ac:dyDescent="1.1000000000000001">
      <c r="K69" s="106"/>
      <c r="L69" s="106"/>
      <c r="M69" s="106"/>
      <c r="N69" s="645"/>
      <c r="O69" s="646"/>
      <c r="P69" s="646"/>
      <c r="Q69" s="646"/>
      <c r="R69" s="646"/>
      <c r="S69" s="646"/>
      <c r="T69" s="647"/>
      <c r="U69" s="651"/>
      <c r="V69" s="652"/>
      <c r="W69" s="652"/>
      <c r="X69" s="652"/>
      <c r="Y69" s="652"/>
      <c r="Z69" s="652"/>
      <c r="AA69" s="652"/>
      <c r="AB69" s="652"/>
      <c r="AC69" s="652"/>
      <c r="AD69" s="652"/>
      <c r="AE69" s="652"/>
      <c r="AF69" s="652"/>
      <c r="AG69" s="652"/>
      <c r="AH69" s="652"/>
      <c r="AI69" s="652"/>
      <c r="AJ69" s="652"/>
      <c r="AK69" s="652"/>
      <c r="AL69" s="652"/>
      <c r="AM69" s="652"/>
      <c r="AN69" s="652"/>
      <c r="AO69" s="652"/>
      <c r="AP69" s="652"/>
      <c r="AQ69" s="652"/>
      <c r="AR69" s="652"/>
      <c r="AS69" s="652"/>
      <c r="AT69" s="652"/>
      <c r="AU69" s="652"/>
      <c r="AV69" s="652"/>
      <c r="AW69" s="652"/>
      <c r="AX69" s="652"/>
      <c r="AY69" s="652"/>
      <c r="AZ69" s="653"/>
      <c r="BA69" s="648"/>
      <c r="BB69" s="649"/>
      <c r="BC69" s="649"/>
      <c r="BD69" s="649"/>
      <c r="BE69" s="650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</row>
    <row r="70" spans="11:71" ht="103.5" customHeight="1" x14ac:dyDescent="1.1000000000000001">
      <c r="K70" s="106"/>
      <c r="L70" s="106"/>
      <c r="M70" s="106"/>
      <c r="N70" s="645"/>
      <c r="O70" s="646"/>
      <c r="P70" s="646"/>
      <c r="Q70" s="646"/>
      <c r="R70" s="646"/>
      <c r="S70" s="646"/>
      <c r="T70" s="647"/>
      <c r="U70" s="651"/>
      <c r="V70" s="652"/>
      <c r="W70" s="652"/>
      <c r="X70" s="652"/>
      <c r="Y70" s="652"/>
      <c r="Z70" s="652"/>
      <c r="AA70" s="652"/>
      <c r="AB70" s="652"/>
      <c r="AC70" s="652"/>
      <c r="AD70" s="652"/>
      <c r="AE70" s="652"/>
      <c r="AF70" s="652"/>
      <c r="AG70" s="652"/>
      <c r="AH70" s="652"/>
      <c r="AI70" s="652"/>
      <c r="AJ70" s="652"/>
      <c r="AK70" s="652"/>
      <c r="AL70" s="652"/>
      <c r="AM70" s="652"/>
      <c r="AN70" s="652"/>
      <c r="AO70" s="652"/>
      <c r="AP70" s="652"/>
      <c r="AQ70" s="652"/>
      <c r="AR70" s="652"/>
      <c r="AS70" s="652"/>
      <c r="AT70" s="652"/>
      <c r="AU70" s="652"/>
      <c r="AV70" s="652"/>
      <c r="AW70" s="652"/>
      <c r="AX70" s="652"/>
      <c r="AY70" s="652"/>
      <c r="AZ70" s="653"/>
      <c r="BA70" s="648"/>
      <c r="BB70" s="649"/>
      <c r="BC70" s="649"/>
      <c r="BD70" s="649"/>
      <c r="BE70" s="650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</row>
    <row r="71" spans="11:71" ht="103.5" customHeight="1" x14ac:dyDescent="1.1000000000000001">
      <c r="K71" s="106"/>
      <c r="L71" s="106"/>
      <c r="M71" s="106"/>
      <c r="N71" s="645"/>
      <c r="O71" s="646"/>
      <c r="P71" s="646"/>
      <c r="Q71" s="646"/>
      <c r="R71" s="646"/>
      <c r="S71" s="646"/>
      <c r="T71" s="647"/>
      <c r="U71" s="651"/>
      <c r="V71" s="652"/>
      <c r="W71" s="652"/>
      <c r="X71" s="652"/>
      <c r="Y71" s="652"/>
      <c r="Z71" s="652"/>
      <c r="AA71" s="652"/>
      <c r="AB71" s="652"/>
      <c r="AC71" s="652"/>
      <c r="AD71" s="652"/>
      <c r="AE71" s="652"/>
      <c r="AF71" s="652"/>
      <c r="AG71" s="652"/>
      <c r="AH71" s="652"/>
      <c r="AI71" s="652"/>
      <c r="AJ71" s="652"/>
      <c r="AK71" s="652"/>
      <c r="AL71" s="652"/>
      <c r="AM71" s="652"/>
      <c r="AN71" s="652"/>
      <c r="AO71" s="652"/>
      <c r="AP71" s="652"/>
      <c r="AQ71" s="652"/>
      <c r="AR71" s="652"/>
      <c r="AS71" s="652"/>
      <c r="AT71" s="652"/>
      <c r="AU71" s="652"/>
      <c r="AV71" s="652"/>
      <c r="AW71" s="652"/>
      <c r="AX71" s="652"/>
      <c r="AY71" s="652"/>
      <c r="AZ71" s="653"/>
      <c r="BA71" s="648"/>
      <c r="BB71" s="649"/>
      <c r="BC71" s="649"/>
      <c r="BD71" s="649"/>
      <c r="BE71" s="650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</row>
    <row r="72" spans="11:71" ht="103.5" customHeight="1" x14ac:dyDescent="1.1000000000000001">
      <c r="K72" s="106"/>
      <c r="L72" s="106"/>
      <c r="M72" s="106"/>
      <c r="N72" s="645"/>
      <c r="O72" s="646"/>
      <c r="P72" s="646"/>
      <c r="Q72" s="646"/>
      <c r="R72" s="646"/>
      <c r="S72" s="646"/>
      <c r="T72" s="647"/>
      <c r="U72" s="651"/>
      <c r="V72" s="652"/>
      <c r="W72" s="652"/>
      <c r="X72" s="652"/>
      <c r="Y72" s="652"/>
      <c r="Z72" s="652"/>
      <c r="AA72" s="652"/>
      <c r="AB72" s="652"/>
      <c r="AC72" s="652"/>
      <c r="AD72" s="652"/>
      <c r="AE72" s="652"/>
      <c r="AF72" s="652"/>
      <c r="AG72" s="652"/>
      <c r="AH72" s="652"/>
      <c r="AI72" s="652"/>
      <c r="AJ72" s="652"/>
      <c r="AK72" s="652"/>
      <c r="AL72" s="652"/>
      <c r="AM72" s="652"/>
      <c r="AN72" s="652"/>
      <c r="AO72" s="652"/>
      <c r="AP72" s="652"/>
      <c r="AQ72" s="652"/>
      <c r="AR72" s="652"/>
      <c r="AS72" s="652"/>
      <c r="AT72" s="652"/>
      <c r="AU72" s="652"/>
      <c r="AV72" s="652"/>
      <c r="AW72" s="652"/>
      <c r="AX72" s="652"/>
      <c r="AY72" s="652"/>
      <c r="AZ72" s="653"/>
      <c r="BA72" s="648"/>
      <c r="BB72" s="649"/>
      <c r="BC72" s="649"/>
      <c r="BD72" s="649"/>
      <c r="BE72" s="650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</row>
    <row r="73" spans="11:71" ht="103.5" customHeight="1" x14ac:dyDescent="1.1000000000000001">
      <c r="K73" s="106"/>
      <c r="L73" s="106"/>
      <c r="M73" s="106"/>
      <c r="N73" s="645"/>
      <c r="O73" s="646"/>
      <c r="P73" s="646"/>
      <c r="Q73" s="646"/>
      <c r="R73" s="646"/>
      <c r="S73" s="646"/>
      <c r="T73" s="647"/>
      <c r="U73" s="651"/>
      <c r="V73" s="652"/>
      <c r="W73" s="652"/>
      <c r="X73" s="652"/>
      <c r="Y73" s="652"/>
      <c r="Z73" s="652"/>
      <c r="AA73" s="652"/>
      <c r="AB73" s="652"/>
      <c r="AC73" s="652"/>
      <c r="AD73" s="652"/>
      <c r="AE73" s="652"/>
      <c r="AF73" s="652"/>
      <c r="AG73" s="652"/>
      <c r="AH73" s="652"/>
      <c r="AI73" s="652"/>
      <c r="AJ73" s="652"/>
      <c r="AK73" s="652"/>
      <c r="AL73" s="652"/>
      <c r="AM73" s="652"/>
      <c r="AN73" s="652"/>
      <c r="AO73" s="652"/>
      <c r="AP73" s="652"/>
      <c r="AQ73" s="652"/>
      <c r="AR73" s="652"/>
      <c r="AS73" s="652"/>
      <c r="AT73" s="652"/>
      <c r="AU73" s="652"/>
      <c r="AV73" s="652"/>
      <c r="AW73" s="652"/>
      <c r="AX73" s="652"/>
      <c r="AY73" s="652"/>
      <c r="AZ73" s="653"/>
      <c r="BA73" s="648"/>
      <c r="BB73" s="649"/>
      <c r="BC73" s="649"/>
      <c r="BD73" s="649"/>
      <c r="BE73" s="650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</row>
    <row r="74" spans="11:71" ht="103.5" customHeight="1" x14ac:dyDescent="1.1000000000000001">
      <c r="K74" s="106"/>
      <c r="L74" s="106"/>
      <c r="M74" s="106"/>
      <c r="N74" s="645"/>
      <c r="O74" s="646"/>
      <c r="P74" s="646"/>
      <c r="Q74" s="646"/>
      <c r="R74" s="646"/>
      <c r="S74" s="646"/>
      <c r="T74" s="647"/>
      <c r="U74" s="651"/>
      <c r="V74" s="652"/>
      <c r="W74" s="652"/>
      <c r="X74" s="652"/>
      <c r="Y74" s="652"/>
      <c r="Z74" s="652"/>
      <c r="AA74" s="652"/>
      <c r="AB74" s="652"/>
      <c r="AC74" s="652"/>
      <c r="AD74" s="652"/>
      <c r="AE74" s="652"/>
      <c r="AF74" s="652"/>
      <c r="AG74" s="652"/>
      <c r="AH74" s="652"/>
      <c r="AI74" s="652"/>
      <c r="AJ74" s="652"/>
      <c r="AK74" s="652"/>
      <c r="AL74" s="652"/>
      <c r="AM74" s="652"/>
      <c r="AN74" s="652"/>
      <c r="AO74" s="652"/>
      <c r="AP74" s="652"/>
      <c r="AQ74" s="652"/>
      <c r="AR74" s="652"/>
      <c r="AS74" s="652"/>
      <c r="AT74" s="652"/>
      <c r="AU74" s="652"/>
      <c r="AV74" s="652"/>
      <c r="AW74" s="652"/>
      <c r="AX74" s="652"/>
      <c r="AY74" s="652"/>
      <c r="AZ74" s="653"/>
      <c r="BA74" s="648"/>
      <c r="BB74" s="649"/>
      <c r="BC74" s="649"/>
      <c r="BD74" s="649"/>
      <c r="BE74" s="650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</row>
    <row r="75" spans="11:71" ht="103.5" customHeight="1" x14ac:dyDescent="1.1000000000000001">
      <c r="K75" s="99"/>
      <c r="L75" s="99"/>
      <c r="M75" s="99"/>
      <c r="N75" s="645"/>
      <c r="O75" s="646"/>
      <c r="P75" s="646"/>
      <c r="Q75" s="646"/>
      <c r="R75" s="646"/>
      <c r="S75" s="646"/>
      <c r="T75" s="647"/>
      <c r="U75" s="651"/>
      <c r="V75" s="652"/>
      <c r="W75" s="652"/>
      <c r="X75" s="652"/>
      <c r="Y75" s="652"/>
      <c r="Z75" s="652"/>
      <c r="AA75" s="652"/>
      <c r="AB75" s="652"/>
      <c r="AC75" s="652"/>
      <c r="AD75" s="652"/>
      <c r="AE75" s="652"/>
      <c r="AF75" s="652"/>
      <c r="AG75" s="652"/>
      <c r="AH75" s="652"/>
      <c r="AI75" s="652"/>
      <c r="AJ75" s="652"/>
      <c r="AK75" s="652"/>
      <c r="AL75" s="652"/>
      <c r="AM75" s="652"/>
      <c r="AN75" s="652"/>
      <c r="AO75" s="652"/>
      <c r="AP75" s="652"/>
      <c r="AQ75" s="652"/>
      <c r="AR75" s="652"/>
      <c r="AS75" s="652"/>
      <c r="AT75" s="652"/>
      <c r="AU75" s="652"/>
      <c r="AV75" s="652"/>
      <c r="AW75" s="652"/>
      <c r="AX75" s="652"/>
      <c r="AY75" s="652"/>
      <c r="AZ75" s="653"/>
      <c r="BA75" s="701"/>
      <c r="BB75" s="702"/>
      <c r="BC75" s="702"/>
      <c r="BD75" s="702"/>
      <c r="BE75" s="703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</row>
    <row r="76" spans="11:71" ht="103.5" customHeight="1" x14ac:dyDescent="1.1000000000000001">
      <c r="K76" s="106"/>
      <c r="L76" s="106"/>
      <c r="N76" s="645"/>
      <c r="O76" s="646"/>
      <c r="P76" s="646"/>
      <c r="Q76" s="646"/>
      <c r="R76" s="646"/>
      <c r="S76" s="646"/>
      <c r="T76" s="647"/>
      <c r="U76" s="651"/>
      <c r="V76" s="652"/>
      <c r="W76" s="652"/>
      <c r="X76" s="652"/>
      <c r="Y76" s="652"/>
      <c r="Z76" s="652"/>
      <c r="AA76" s="652"/>
      <c r="AB76" s="652"/>
      <c r="AC76" s="652"/>
      <c r="AD76" s="652"/>
      <c r="AE76" s="652"/>
      <c r="AF76" s="652"/>
      <c r="AG76" s="652"/>
      <c r="AH76" s="652"/>
      <c r="AI76" s="652"/>
      <c r="AJ76" s="652"/>
      <c r="AK76" s="652"/>
      <c r="AL76" s="652"/>
      <c r="AM76" s="652"/>
      <c r="AN76" s="652"/>
      <c r="AO76" s="652"/>
      <c r="AP76" s="652"/>
      <c r="AQ76" s="652"/>
      <c r="AR76" s="652"/>
      <c r="AS76" s="652"/>
      <c r="AT76" s="652"/>
      <c r="AU76" s="652"/>
      <c r="AV76" s="652"/>
      <c r="AW76" s="652"/>
      <c r="AX76" s="652"/>
      <c r="AY76" s="652"/>
      <c r="AZ76" s="653"/>
      <c r="BA76" s="648"/>
      <c r="BB76" s="649"/>
      <c r="BC76" s="649"/>
      <c r="BD76" s="649"/>
      <c r="BE76" s="650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</row>
    <row r="77" spans="11:71" ht="103.5" customHeight="1" x14ac:dyDescent="1.1000000000000001">
      <c r="N77" s="645"/>
      <c r="O77" s="646"/>
      <c r="P77" s="646"/>
      <c r="Q77" s="646"/>
      <c r="R77" s="646"/>
      <c r="S77" s="646"/>
      <c r="T77" s="647"/>
      <c r="U77" s="651"/>
      <c r="V77" s="652"/>
      <c r="W77" s="652"/>
      <c r="X77" s="652"/>
      <c r="Y77" s="652"/>
      <c r="Z77" s="652"/>
      <c r="AA77" s="652"/>
      <c r="AB77" s="652"/>
      <c r="AC77" s="652"/>
      <c r="AD77" s="652"/>
      <c r="AE77" s="652"/>
      <c r="AF77" s="652"/>
      <c r="AG77" s="652"/>
      <c r="AH77" s="652"/>
      <c r="AI77" s="652"/>
      <c r="AJ77" s="652"/>
      <c r="AK77" s="652"/>
      <c r="AL77" s="652"/>
      <c r="AM77" s="652"/>
      <c r="AN77" s="652"/>
      <c r="AO77" s="652"/>
      <c r="AP77" s="652"/>
      <c r="AQ77" s="652"/>
      <c r="AR77" s="652"/>
      <c r="AS77" s="652"/>
      <c r="AT77" s="652"/>
      <c r="AU77" s="652"/>
      <c r="AV77" s="652"/>
      <c r="AW77" s="652"/>
      <c r="AX77" s="652"/>
      <c r="AY77" s="652"/>
      <c r="AZ77" s="653"/>
      <c r="BA77" s="660"/>
      <c r="BB77" s="660"/>
      <c r="BC77" s="660"/>
      <c r="BD77" s="660"/>
      <c r="BE77" s="661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</row>
    <row r="78" spans="11:71" ht="103.5" customHeight="1" x14ac:dyDescent="1.1000000000000001">
      <c r="K78" s="99"/>
      <c r="L78" s="99"/>
      <c r="N78" s="657"/>
      <c r="O78" s="658"/>
      <c r="P78" s="658"/>
      <c r="Q78" s="658"/>
      <c r="R78" s="658"/>
      <c r="S78" s="658"/>
      <c r="T78" s="659"/>
      <c r="U78" s="664"/>
      <c r="V78" s="665"/>
      <c r="W78" s="665"/>
      <c r="X78" s="665"/>
      <c r="Y78" s="665"/>
      <c r="Z78" s="665"/>
      <c r="AA78" s="665"/>
      <c r="AB78" s="665"/>
      <c r="AC78" s="665"/>
      <c r="AD78" s="665"/>
      <c r="AE78" s="665"/>
      <c r="AF78" s="665"/>
      <c r="AG78" s="665"/>
      <c r="AH78" s="665"/>
      <c r="AI78" s="665"/>
      <c r="AJ78" s="665"/>
      <c r="AK78" s="665"/>
      <c r="AL78" s="665"/>
      <c r="AM78" s="665"/>
      <c r="AN78" s="665"/>
      <c r="AO78" s="665"/>
      <c r="AP78" s="665"/>
      <c r="AQ78" s="665"/>
      <c r="AR78" s="665"/>
      <c r="AS78" s="665"/>
      <c r="AT78" s="665"/>
      <c r="AU78" s="665"/>
      <c r="AV78" s="665"/>
      <c r="AW78" s="665"/>
      <c r="AX78" s="665"/>
      <c r="AY78" s="665"/>
      <c r="AZ78" s="666"/>
      <c r="BA78" s="662"/>
      <c r="BB78" s="662"/>
      <c r="BC78" s="662"/>
      <c r="BD78" s="662"/>
      <c r="BE78" s="663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</row>
    <row r="79" spans="11:71" ht="102.75" customHeight="1" x14ac:dyDescent="1.1000000000000001">
      <c r="L79" s="99"/>
      <c r="M79" s="99"/>
      <c r="N79" s="700"/>
      <c r="O79" s="700"/>
      <c r="P79" s="700"/>
      <c r="Q79" s="700"/>
      <c r="R79" s="700"/>
      <c r="S79" s="700"/>
      <c r="T79" s="700"/>
      <c r="U79" s="707" t="s">
        <v>144</v>
      </c>
      <c r="V79" s="707"/>
      <c r="W79" s="707"/>
      <c r="X79" s="707"/>
      <c r="Y79" s="707"/>
      <c r="Z79" s="707"/>
      <c r="AA79" s="707"/>
      <c r="AB79" s="707"/>
      <c r="AC79" s="707"/>
      <c r="AD79" s="707"/>
      <c r="AE79" s="707"/>
      <c r="AF79" s="707"/>
      <c r="AG79" s="707"/>
      <c r="AH79" s="707"/>
      <c r="AI79" s="707"/>
      <c r="AJ79" s="707"/>
      <c r="AK79" s="707"/>
      <c r="AL79" s="707"/>
      <c r="AM79" s="707"/>
      <c r="AN79" s="707"/>
      <c r="AO79" s="707"/>
      <c r="AP79" s="707"/>
      <c r="AQ79" s="707"/>
      <c r="AR79" s="707"/>
      <c r="AS79" s="707"/>
      <c r="AT79" s="707"/>
      <c r="AU79" s="707"/>
      <c r="AV79" s="707"/>
      <c r="AW79" s="707"/>
      <c r="AX79" s="707"/>
      <c r="AY79" s="707"/>
      <c r="AZ79" s="708"/>
      <c r="BA79" s="704">
        <f>SUM(BA66:BE78)</f>
        <v>50</v>
      </c>
      <c r="BB79" s="705"/>
      <c r="BC79" s="705"/>
      <c r="BD79" s="705"/>
      <c r="BE79" s="706"/>
      <c r="BF79" s="86"/>
      <c r="BG79" s="86"/>
      <c r="BH79" s="86"/>
      <c r="BI79" s="86"/>
      <c r="BJ79" s="86"/>
      <c r="BK79" s="86"/>
      <c r="BL79" s="86"/>
      <c r="BM79" s="86"/>
      <c r="BN79" s="86"/>
      <c r="BO79" s="86"/>
      <c r="BP79" s="86"/>
      <c r="BQ79" s="86"/>
      <c r="BR79" s="86"/>
      <c r="BS79" s="86"/>
    </row>
    <row r="80" spans="11:71" ht="15" customHeight="1" x14ac:dyDescent="1.1000000000000001">
      <c r="K80" s="97"/>
      <c r="L80" s="106"/>
      <c r="M80" s="106"/>
      <c r="N80" s="700"/>
      <c r="O80" s="700"/>
      <c r="P80" s="700"/>
      <c r="Q80" s="700"/>
      <c r="R80" s="700"/>
      <c r="S80" s="700"/>
      <c r="T80" s="700"/>
      <c r="U80" s="700"/>
      <c r="V80" s="700"/>
      <c r="W80" s="700"/>
      <c r="X80" s="700"/>
      <c r="Y80" s="700"/>
      <c r="Z80" s="700"/>
      <c r="AA80" s="700"/>
      <c r="AB80" s="700"/>
      <c r="AC80" s="700"/>
      <c r="AD80" s="700"/>
      <c r="AE80" s="700"/>
      <c r="AF80" s="700"/>
      <c r="AG80" s="700"/>
      <c r="AH80" s="700"/>
      <c r="AI80" s="700"/>
      <c r="AJ80" s="700"/>
      <c r="AK80" s="700"/>
      <c r="AL80" s="700"/>
      <c r="AM80" s="700"/>
      <c r="AN80" s="700"/>
      <c r="AO80" s="700"/>
      <c r="AP80" s="700"/>
      <c r="AQ80" s="700"/>
      <c r="AR80" s="700"/>
      <c r="AS80" s="700"/>
      <c r="AT80" s="700"/>
      <c r="AU80" s="700"/>
      <c r="AV80" s="700"/>
      <c r="AW80" s="700"/>
      <c r="AX80" s="700"/>
      <c r="AY80" s="700"/>
      <c r="AZ80" s="700"/>
      <c r="BA80" s="131"/>
      <c r="BB80" s="131"/>
      <c r="BC80" s="131"/>
      <c r="BD80" s="99"/>
      <c r="BE80" s="99"/>
      <c r="BF80" s="99"/>
      <c r="BG80" s="99"/>
      <c r="BH80" s="99"/>
      <c r="BI80" s="99"/>
      <c r="BJ80" s="99"/>
      <c r="BK80" s="99"/>
      <c r="BL80" s="99"/>
      <c r="BM80" s="99"/>
      <c r="BN80" s="99"/>
      <c r="BO80" s="99"/>
      <c r="BP80" s="99"/>
      <c r="BQ80" s="99"/>
      <c r="BR80" s="99"/>
      <c r="BS80" s="99"/>
    </row>
    <row r="81" spans="10:71" ht="15" customHeight="1" x14ac:dyDescent="1.1000000000000001">
      <c r="K81" s="99"/>
      <c r="L81" s="107"/>
      <c r="M81" s="106"/>
      <c r="N81" s="106"/>
      <c r="O81" s="106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31"/>
      <c r="AH81" s="131"/>
      <c r="AI81" s="131"/>
      <c r="AJ81" s="131"/>
      <c r="AK81" s="131"/>
      <c r="AL81" s="131"/>
      <c r="AM81" s="131"/>
      <c r="AN81" s="131"/>
      <c r="AO81" s="131"/>
      <c r="AP81" s="131"/>
      <c r="AQ81" s="131"/>
      <c r="AR81" s="131"/>
      <c r="AS81" s="131"/>
      <c r="AT81" s="131"/>
      <c r="AU81" s="131"/>
      <c r="AV81" s="131"/>
      <c r="AW81" s="131"/>
      <c r="AX81" s="131"/>
      <c r="AY81" s="131"/>
      <c r="AZ81" s="131"/>
      <c r="BA81" s="131"/>
      <c r="BB81" s="131"/>
      <c r="BC81" s="131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</row>
    <row r="82" spans="10:71" x14ac:dyDescent="1.1000000000000001">
      <c r="K82" s="132"/>
      <c r="O82" s="133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1"/>
      <c r="AC82" s="131"/>
      <c r="AD82" s="131"/>
      <c r="AE82" s="131"/>
      <c r="AF82" s="131"/>
      <c r="AG82" s="131"/>
      <c r="AH82" s="131"/>
      <c r="AI82" s="131"/>
      <c r="AJ82" s="131"/>
      <c r="AK82" s="131"/>
      <c r="AL82" s="131"/>
      <c r="AM82" s="131"/>
      <c r="AN82" s="131"/>
      <c r="AO82" s="131"/>
      <c r="AP82" s="131"/>
      <c r="AQ82" s="131"/>
      <c r="AR82" s="131"/>
      <c r="AS82" s="131"/>
      <c r="AT82" s="131"/>
      <c r="AU82" s="131"/>
      <c r="AV82" s="131"/>
      <c r="AW82" s="131"/>
      <c r="AX82" s="131"/>
      <c r="AY82" s="131"/>
      <c r="AZ82" s="131"/>
      <c r="BA82" s="131"/>
      <c r="BB82" s="131"/>
      <c r="BC82" s="131"/>
      <c r="BD82" s="107"/>
      <c r="BE82" s="107"/>
      <c r="BF82" s="107"/>
      <c r="BG82" s="107"/>
      <c r="BH82" s="107"/>
      <c r="BI82" s="107"/>
      <c r="BJ82" s="107"/>
      <c r="BK82" s="107"/>
      <c r="BL82" s="107"/>
      <c r="BM82" s="107"/>
      <c r="BN82" s="107"/>
      <c r="BO82" s="107"/>
      <c r="BP82" s="107"/>
      <c r="BQ82" s="107"/>
      <c r="BR82" s="107"/>
      <c r="BS82" s="107"/>
    </row>
    <row r="83" spans="10:71" ht="138.75" customHeight="1" x14ac:dyDescent="1.1000000000000001">
      <c r="L83" s="99"/>
      <c r="M83" s="709" t="s">
        <v>145</v>
      </c>
      <c r="N83" s="709"/>
      <c r="O83" s="709"/>
      <c r="P83" s="709"/>
      <c r="Q83" s="709"/>
      <c r="R83" s="709"/>
      <c r="S83" s="709"/>
      <c r="T83" s="709"/>
      <c r="U83" s="709"/>
      <c r="V83" s="709"/>
      <c r="W83" s="709"/>
      <c r="X83" s="709"/>
      <c r="Y83" s="709"/>
      <c r="Z83" s="709"/>
      <c r="AA83" s="709"/>
      <c r="AB83" s="709"/>
      <c r="AC83" s="709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696" t="s">
        <v>146</v>
      </c>
      <c r="AP83" s="696"/>
      <c r="AQ83" s="696"/>
      <c r="AR83" s="696"/>
      <c r="AS83" s="696"/>
      <c r="AT83" s="696"/>
      <c r="AU83" s="696"/>
      <c r="AV83" s="696"/>
      <c r="AW83" s="696"/>
      <c r="AX83" s="696"/>
      <c r="AY83" s="696"/>
      <c r="AZ83" s="696"/>
      <c r="BA83" s="696"/>
      <c r="BB83" s="696"/>
      <c r="BC83" s="696"/>
      <c r="BD83" s="696"/>
      <c r="BE83" s="152"/>
      <c r="BF83" s="107"/>
      <c r="BG83" s="107"/>
      <c r="BH83" s="107"/>
      <c r="BI83" s="107"/>
      <c r="BJ83" s="107"/>
      <c r="BK83" s="107"/>
      <c r="BL83" s="107"/>
      <c r="BM83" s="107"/>
      <c r="BN83" s="107"/>
      <c r="BO83" s="107"/>
      <c r="BP83" s="107"/>
      <c r="BQ83" s="107"/>
      <c r="BR83" s="107"/>
      <c r="BS83" s="107"/>
    </row>
    <row r="84" spans="10:71" ht="15.75" customHeight="1" x14ac:dyDescent="1.1000000000000001">
      <c r="K84" s="134"/>
      <c r="L84" s="106"/>
      <c r="X84" s="135"/>
      <c r="Y84" s="135"/>
      <c r="Z84" s="135"/>
      <c r="AA84" s="135"/>
      <c r="AB84" s="136"/>
      <c r="AC84" s="136"/>
      <c r="AD84" s="136"/>
      <c r="AE84" s="136"/>
      <c r="AF84" s="136"/>
      <c r="AG84" s="136"/>
      <c r="AH84" s="136"/>
      <c r="AI84" s="136"/>
      <c r="AJ84" s="136"/>
      <c r="AK84" s="136"/>
      <c r="AL84" s="136"/>
      <c r="AM84" s="136"/>
      <c r="AN84" s="136"/>
      <c r="AO84" s="136"/>
      <c r="AP84" s="136"/>
      <c r="AQ84" s="107"/>
      <c r="AR84" s="107"/>
      <c r="AS84" s="107"/>
      <c r="AT84" s="107"/>
      <c r="AU84" s="107"/>
      <c r="AV84" s="107"/>
      <c r="AW84" s="107"/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M84" s="107"/>
      <c r="BN84" s="107"/>
      <c r="BO84" s="107"/>
      <c r="BP84" s="107"/>
      <c r="BQ84" s="107"/>
      <c r="BR84" s="107"/>
      <c r="BS84" s="107"/>
    </row>
    <row r="90" spans="10:71" x14ac:dyDescent="1.1000000000000001">
      <c r="L90" s="99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99"/>
      <c r="AJ90" s="99"/>
      <c r="AK90" s="99"/>
      <c r="AL90" s="99"/>
      <c r="AM90" s="99"/>
      <c r="AN90" s="99"/>
      <c r="AO90" s="99"/>
      <c r="AP90" s="99"/>
      <c r="AQ90" s="99"/>
      <c r="AR90" s="99"/>
      <c r="AS90" s="99"/>
      <c r="AT90" s="106"/>
      <c r="AU90" s="106"/>
      <c r="AV90" s="106"/>
      <c r="AW90" s="106"/>
      <c r="AX90" s="106"/>
      <c r="AY90" s="106"/>
      <c r="AZ90" s="106"/>
      <c r="BA90" s="106"/>
      <c r="BB90" s="106"/>
      <c r="BC90" s="106"/>
      <c r="BD90" s="106"/>
      <c r="BE90" s="106"/>
      <c r="BF90" s="106"/>
      <c r="BG90" s="106"/>
      <c r="BH90" s="106"/>
      <c r="BI90" s="106"/>
      <c r="BJ90" s="106"/>
      <c r="BK90" s="106"/>
      <c r="BL90" s="106"/>
      <c r="BM90" s="106"/>
      <c r="BN90" s="106"/>
      <c r="BO90" s="106"/>
      <c r="BP90" s="106"/>
      <c r="BQ90" s="106"/>
      <c r="BR90" s="106"/>
      <c r="BS90" s="106"/>
    </row>
    <row r="91" spans="10:71" ht="61.8" thickBot="1" x14ac:dyDescent="1.1499999999999999">
      <c r="L91" s="148"/>
      <c r="M91" s="148"/>
      <c r="N91" s="148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06"/>
      <c r="AE91" s="106"/>
      <c r="AF91" s="106"/>
      <c r="AG91" s="106"/>
      <c r="AH91" s="106"/>
      <c r="AI91" s="107"/>
      <c r="AJ91" s="107"/>
      <c r="AK91" s="107"/>
      <c r="AL91" s="107"/>
      <c r="AM91" s="107"/>
      <c r="AN91" s="150"/>
      <c r="AO91" s="151"/>
      <c r="AP91" s="151"/>
      <c r="AQ91" s="151"/>
      <c r="AR91" s="151"/>
      <c r="AS91" s="151"/>
      <c r="AT91" s="151"/>
      <c r="AU91" s="151"/>
      <c r="AV91" s="151"/>
      <c r="AW91" s="151"/>
      <c r="AX91" s="151"/>
      <c r="AY91" s="151"/>
      <c r="AZ91" s="151"/>
      <c r="BA91" s="151"/>
      <c r="BB91" s="151"/>
      <c r="BC91" s="151"/>
      <c r="BD91" s="99"/>
      <c r="BE91" s="99"/>
      <c r="BF91" s="99"/>
      <c r="BG91" s="99"/>
      <c r="BH91" s="99"/>
      <c r="BI91" s="99"/>
      <c r="BJ91" s="99"/>
      <c r="BK91" s="99"/>
      <c r="BL91" s="99"/>
      <c r="BM91" s="99"/>
      <c r="BN91" s="99"/>
      <c r="BO91" s="99"/>
      <c r="BP91" s="99"/>
      <c r="BQ91" s="99"/>
      <c r="BR91" s="99"/>
      <c r="BS91" s="99"/>
    </row>
    <row r="92" spans="10:71" ht="61.5" customHeight="1" x14ac:dyDescent="1.1000000000000001">
      <c r="L92" s="637" t="str">
        <f>'2. DEVENGADO'!B47</f>
        <v>abg abg adfg</v>
      </c>
      <c r="M92" s="637"/>
      <c r="N92" s="637"/>
      <c r="O92" s="637"/>
      <c r="P92" s="637"/>
      <c r="Q92" s="637"/>
      <c r="R92" s="637"/>
      <c r="S92" s="637"/>
      <c r="T92" s="637"/>
      <c r="U92" s="637"/>
      <c r="V92" s="637"/>
      <c r="W92" s="637"/>
      <c r="X92" s="637"/>
      <c r="Y92" s="637"/>
      <c r="Z92" s="637"/>
      <c r="AA92" s="637"/>
      <c r="AB92" s="637"/>
      <c r="AC92" s="63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699" t="str">
        <f>'2. DEVENGADO'!AL47</f>
        <v>Liliana Calderón Guzmán</v>
      </c>
      <c r="AO92" s="699"/>
      <c r="AP92" s="699"/>
      <c r="AQ92" s="699"/>
      <c r="AR92" s="699"/>
      <c r="AS92" s="699"/>
      <c r="AT92" s="699"/>
      <c r="AU92" s="699"/>
      <c r="AV92" s="699"/>
      <c r="AW92" s="699"/>
      <c r="AX92" s="699"/>
      <c r="AY92" s="699"/>
      <c r="AZ92" s="699"/>
      <c r="BA92" s="699"/>
      <c r="BB92" s="699"/>
      <c r="BC92" s="699"/>
      <c r="BD92" s="137"/>
      <c r="BE92" s="137"/>
      <c r="BF92" s="137"/>
      <c r="BG92" s="137"/>
      <c r="BH92" s="137"/>
      <c r="BI92" s="137"/>
      <c r="BJ92" s="137"/>
      <c r="BK92" s="137"/>
      <c r="BL92" s="137"/>
      <c r="BM92" s="137"/>
      <c r="BN92" s="137"/>
      <c r="BO92" s="137"/>
      <c r="BP92" s="137"/>
      <c r="BQ92" s="137"/>
      <c r="BR92" s="137"/>
      <c r="BS92" s="137"/>
    </row>
    <row r="93" spans="10:71" ht="61.5" customHeight="1" x14ac:dyDescent="1.1000000000000001">
      <c r="K93" s="106"/>
      <c r="L93" s="637"/>
      <c r="M93" s="637"/>
      <c r="N93" s="637"/>
      <c r="O93" s="637"/>
      <c r="P93" s="637"/>
      <c r="Q93" s="637"/>
      <c r="R93" s="637"/>
      <c r="S93" s="637"/>
      <c r="T93" s="637"/>
      <c r="U93" s="637"/>
      <c r="V93" s="637"/>
      <c r="W93" s="637"/>
      <c r="X93" s="637"/>
      <c r="Y93" s="637"/>
      <c r="Z93" s="637"/>
      <c r="AA93" s="637"/>
      <c r="AB93" s="637"/>
      <c r="AC93" s="637"/>
      <c r="AN93" s="699"/>
      <c r="AO93" s="699"/>
      <c r="AP93" s="699"/>
      <c r="AQ93" s="699"/>
      <c r="AR93" s="699"/>
      <c r="AS93" s="699"/>
      <c r="AT93" s="699"/>
      <c r="AU93" s="699"/>
      <c r="AV93" s="699"/>
      <c r="AW93" s="699"/>
      <c r="AX93" s="699"/>
      <c r="AY93" s="699"/>
      <c r="AZ93" s="699"/>
      <c r="BA93" s="699"/>
      <c r="BB93" s="699"/>
      <c r="BC93" s="699"/>
    </row>
    <row r="94" spans="10:71" ht="77.25" customHeight="1" x14ac:dyDescent="1.1000000000000001">
      <c r="L94" s="639" t="str">
        <f>L31</f>
        <v>Coordinación</v>
      </c>
      <c r="M94" s="639"/>
      <c r="N94" s="639"/>
      <c r="O94" s="639"/>
      <c r="P94" s="639"/>
      <c r="Q94" s="639"/>
      <c r="R94" s="639"/>
      <c r="S94" s="639"/>
      <c r="T94" s="639"/>
      <c r="U94" s="639"/>
      <c r="V94" s="639"/>
      <c r="W94" s="639"/>
      <c r="X94" s="639"/>
      <c r="Y94" s="639"/>
      <c r="Z94" s="639"/>
      <c r="AA94" s="639"/>
      <c r="AB94" s="639"/>
      <c r="AC94" s="639"/>
      <c r="AD94" s="97"/>
      <c r="AE94" s="97"/>
      <c r="AF94" s="97"/>
      <c r="AG94" s="97"/>
      <c r="AH94" s="97"/>
      <c r="AI94" s="97"/>
      <c r="AJ94" s="97"/>
      <c r="AK94" s="97"/>
      <c r="AL94" s="97"/>
      <c r="AM94" s="97"/>
      <c r="AN94" s="695" t="str">
        <f>'2. DEVENGADO'!AL48</f>
        <v>Encargada de la Dirección de Innovación</v>
      </c>
      <c r="AO94" s="695"/>
      <c r="AP94" s="695"/>
      <c r="AQ94" s="695"/>
      <c r="AR94" s="695"/>
      <c r="AS94" s="695"/>
      <c r="AT94" s="695"/>
      <c r="AU94" s="695"/>
      <c r="AV94" s="695"/>
      <c r="AW94" s="695"/>
      <c r="AX94" s="695"/>
      <c r="AY94" s="695"/>
      <c r="AZ94" s="695"/>
      <c r="BA94" s="695"/>
      <c r="BB94" s="695"/>
      <c r="BC94" s="695"/>
      <c r="BD94" s="86"/>
      <c r="BE94" s="97"/>
      <c r="BF94" s="97"/>
      <c r="BG94" s="97"/>
      <c r="BH94" s="97"/>
      <c r="BI94" s="97"/>
      <c r="BJ94" s="97"/>
      <c r="BK94" s="97"/>
      <c r="BL94" s="97"/>
      <c r="BM94" s="97"/>
      <c r="BN94" s="97"/>
      <c r="BO94" s="97"/>
      <c r="BP94" s="97"/>
      <c r="BQ94" s="97"/>
      <c r="BR94" s="97"/>
      <c r="BS94" s="97"/>
    </row>
    <row r="95" spans="10:71" ht="106.5" customHeight="1" x14ac:dyDescent="1.1000000000000001">
      <c r="L95" s="639"/>
      <c r="M95" s="639"/>
      <c r="N95" s="639"/>
      <c r="O95" s="639"/>
      <c r="P95" s="639"/>
      <c r="Q95" s="639"/>
      <c r="R95" s="639"/>
      <c r="S95" s="639"/>
      <c r="T95" s="639"/>
      <c r="U95" s="639"/>
      <c r="V95" s="639"/>
      <c r="W95" s="639"/>
      <c r="X95" s="639"/>
      <c r="Y95" s="639"/>
      <c r="Z95" s="639"/>
      <c r="AA95" s="639"/>
      <c r="AB95" s="639"/>
      <c r="AC95" s="639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  <c r="AN95" s="695"/>
      <c r="AO95" s="695"/>
      <c r="AP95" s="695"/>
      <c r="AQ95" s="695"/>
      <c r="AR95" s="695"/>
      <c r="AS95" s="695"/>
      <c r="AT95" s="695"/>
      <c r="AU95" s="695"/>
      <c r="AV95" s="695"/>
      <c r="AW95" s="695"/>
      <c r="AX95" s="695"/>
      <c r="AY95" s="695"/>
      <c r="AZ95" s="695"/>
      <c r="BA95" s="695"/>
      <c r="BB95" s="695"/>
      <c r="BC95" s="695"/>
      <c r="BD95" s="86"/>
      <c r="BE95" s="106"/>
      <c r="BF95" s="106"/>
      <c r="BG95" s="106"/>
      <c r="BH95" s="106"/>
      <c r="BI95" s="106"/>
      <c r="BJ95" s="106"/>
      <c r="BK95" s="106"/>
      <c r="BL95" s="106"/>
      <c r="BM95" s="106"/>
      <c r="BN95" s="106"/>
      <c r="BO95" s="106"/>
      <c r="BP95" s="106"/>
      <c r="BQ95" s="106"/>
      <c r="BR95" s="106"/>
      <c r="BS95" s="106"/>
    </row>
    <row r="96" spans="10:71" ht="204" customHeight="1" x14ac:dyDescent="1.1000000000000001">
      <c r="J96" s="138"/>
      <c r="K96" s="138"/>
      <c r="L96" s="639"/>
      <c r="M96" s="639"/>
      <c r="N96" s="639"/>
      <c r="O96" s="639"/>
      <c r="P96" s="639"/>
      <c r="Q96" s="639"/>
      <c r="R96" s="639"/>
      <c r="S96" s="639"/>
      <c r="T96" s="639"/>
      <c r="U96" s="639"/>
      <c r="V96" s="639"/>
      <c r="W96" s="639"/>
      <c r="X96" s="639"/>
      <c r="Y96" s="639"/>
      <c r="Z96" s="639"/>
      <c r="AA96" s="639"/>
      <c r="AB96" s="639"/>
      <c r="AC96" s="639"/>
      <c r="AD96" s="106"/>
      <c r="AE96" s="106"/>
      <c r="AF96" s="106"/>
      <c r="AG96" s="106"/>
      <c r="AH96" s="106"/>
      <c r="AI96" s="106"/>
      <c r="AJ96" s="106"/>
      <c r="AK96" s="86"/>
      <c r="AL96" s="86"/>
      <c r="AM96" s="86"/>
      <c r="AN96" s="695"/>
      <c r="AO96" s="695"/>
      <c r="AP96" s="695"/>
      <c r="AQ96" s="695"/>
      <c r="AR96" s="695"/>
      <c r="AS96" s="695"/>
      <c r="AT96" s="695"/>
      <c r="AU96" s="695"/>
      <c r="AV96" s="695"/>
      <c r="AW96" s="695"/>
      <c r="AX96" s="695"/>
      <c r="AY96" s="695"/>
      <c r="AZ96" s="695"/>
      <c r="BA96" s="695"/>
      <c r="BB96" s="695"/>
      <c r="BC96" s="695"/>
      <c r="BD96" s="106"/>
      <c r="BE96" s="106"/>
      <c r="BF96" s="106"/>
      <c r="BG96" s="106"/>
      <c r="BH96" s="106"/>
      <c r="BI96" s="106"/>
      <c r="BJ96" s="106"/>
      <c r="BK96" s="106"/>
      <c r="BL96" s="106"/>
      <c r="BM96" s="106"/>
      <c r="BN96" s="106"/>
      <c r="BO96" s="106"/>
      <c r="BP96" s="106"/>
    </row>
    <row r="97" spans="1:72" x14ac:dyDescent="1.1000000000000001">
      <c r="M97" s="106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06"/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N97" s="10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106"/>
      <c r="BG97" s="106"/>
      <c r="BH97" s="106"/>
      <c r="BI97" s="106"/>
      <c r="BJ97" s="106"/>
      <c r="BK97" s="106"/>
      <c r="BL97" s="106"/>
      <c r="BM97" s="106"/>
      <c r="BN97" s="106"/>
      <c r="BO97" s="106"/>
      <c r="BP97" s="106"/>
      <c r="BQ97" s="106"/>
      <c r="BR97" s="106"/>
      <c r="BS97" s="106"/>
      <c r="BT97" s="106"/>
    </row>
    <row r="98" spans="1:72" x14ac:dyDescent="1.1000000000000001">
      <c r="B98" s="139"/>
      <c r="C98" s="698"/>
      <c r="D98" s="698"/>
      <c r="E98" s="698"/>
      <c r="F98" s="698"/>
      <c r="G98" s="698"/>
      <c r="H98" s="698"/>
      <c r="I98" s="698"/>
      <c r="J98" s="698"/>
      <c r="K98" s="698"/>
      <c r="L98" s="698"/>
      <c r="M98" s="698"/>
      <c r="N98" s="698"/>
      <c r="O98" s="698"/>
      <c r="Q98" s="139"/>
      <c r="R98" s="698"/>
      <c r="S98" s="698"/>
      <c r="T98" s="698"/>
      <c r="U98" s="698"/>
      <c r="V98" s="698"/>
      <c r="W98" s="698"/>
      <c r="X98" s="698"/>
      <c r="Y98" s="698"/>
      <c r="Z98" s="698"/>
      <c r="AA98" s="698"/>
      <c r="AC98" s="139"/>
      <c r="AD98" s="698"/>
      <c r="AE98" s="698"/>
      <c r="AF98" s="698"/>
      <c r="AG98" s="698"/>
      <c r="AH98" s="698"/>
      <c r="AI98" s="698"/>
      <c r="AJ98" s="698"/>
      <c r="AK98" s="698"/>
      <c r="AL98" s="698"/>
      <c r="AM98" s="698"/>
      <c r="AO98" s="139"/>
      <c r="AP98" s="698"/>
      <c r="AQ98" s="698"/>
      <c r="AR98" s="698"/>
      <c r="AS98" s="698"/>
      <c r="AT98" s="698"/>
      <c r="AU98" s="698"/>
      <c r="AV98" s="698"/>
      <c r="AW98" s="698"/>
      <c r="AX98" s="698"/>
      <c r="AY98" s="698"/>
      <c r="AZ98" s="140"/>
      <c r="BA98" s="140"/>
      <c r="BB98" s="140"/>
      <c r="BC98" s="140"/>
      <c r="BD98" s="140"/>
      <c r="BE98" s="140"/>
      <c r="BF98" s="140"/>
      <c r="BG98" s="140"/>
      <c r="BH98" s="140"/>
      <c r="BI98" s="140"/>
      <c r="BJ98" s="140"/>
      <c r="BK98" s="140"/>
      <c r="BL98" s="140"/>
      <c r="BM98" s="140"/>
    </row>
    <row r="99" spans="1:72" x14ac:dyDescent="1.1000000000000001">
      <c r="B99" s="693"/>
      <c r="C99" s="693"/>
      <c r="D99" s="693"/>
      <c r="E99" s="693"/>
      <c r="F99" s="693"/>
      <c r="G99" s="693"/>
      <c r="H99" s="693"/>
      <c r="I99" s="693"/>
      <c r="J99" s="693"/>
      <c r="K99" s="693"/>
      <c r="L99" s="693"/>
      <c r="M99" s="693"/>
      <c r="N99" s="693"/>
      <c r="O99" s="693"/>
      <c r="P99" s="142"/>
      <c r="Q99" s="694"/>
      <c r="R99" s="694"/>
      <c r="S99" s="694"/>
      <c r="T99" s="694"/>
      <c r="U99" s="694"/>
      <c r="V99" s="694"/>
      <c r="W99" s="694"/>
      <c r="X99" s="694"/>
      <c r="Y99" s="694"/>
      <c r="Z99" s="694"/>
      <c r="AA99" s="694"/>
      <c r="AB99" s="142"/>
      <c r="AC99" s="693"/>
      <c r="AD99" s="693"/>
      <c r="AE99" s="693"/>
      <c r="AF99" s="693"/>
      <c r="AG99" s="693"/>
      <c r="AH99" s="693"/>
      <c r="AI99" s="693"/>
      <c r="AJ99" s="693"/>
      <c r="AK99" s="693"/>
      <c r="AL99" s="693"/>
      <c r="AM99" s="693"/>
      <c r="AN99" s="142"/>
      <c r="AO99" s="693"/>
      <c r="AP99" s="693"/>
      <c r="AQ99" s="693"/>
      <c r="AR99" s="693"/>
      <c r="AS99" s="693"/>
      <c r="AT99" s="693"/>
      <c r="AU99" s="693"/>
      <c r="AV99" s="693"/>
      <c r="AW99" s="693"/>
      <c r="AX99" s="693"/>
      <c r="AY99" s="693"/>
      <c r="AZ99" s="141"/>
      <c r="BA99" s="141"/>
      <c r="BB99" s="141"/>
      <c r="BC99" s="141"/>
      <c r="BD99" s="141"/>
      <c r="BE99" s="141"/>
      <c r="BF99" s="141"/>
      <c r="BG99" s="141"/>
      <c r="BH99" s="141"/>
      <c r="BI99" s="141"/>
      <c r="BJ99" s="141"/>
      <c r="BK99" s="141"/>
      <c r="BL99" s="141"/>
      <c r="BM99" s="141"/>
    </row>
    <row r="100" spans="1:72" x14ac:dyDescent="1.1000000000000001"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39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39"/>
      <c r="AC100" s="689"/>
      <c r="AD100" s="689"/>
      <c r="AE100" s="689"/>
      <c r="AF100" s="689"/>
      <c r="AG100" s="689"/>
      <c r="AH100" s="689"/>
      <c r="AI100" s="689"/>
      <c r="AJ100" s="689"/>
      <c r="AK100" s="689"/>
      <c r="AL100" s="689"/>
      <c r="AM100" s="689"/>
      <c r="AN100" s="139"/>
      <c r="AO100" s="689"/>
      <c r="AP100" s="689"/>
      <c r="AQ100" s="689"/>
      <c r="AR100" s="689"/>
      <c r="AS100" s="689"/>
      <c r="AT100" s="689"/>
      <c r="AU100" s="689"/>
      <c r="AV100" s="689"/>
      <c r="AW100" s="689"/>
      <c r="AX100" s="689"/>
      <c r="AY100" s="689"/>
      <c r="AZ100" s="145"/>
      <c r="BA100" s="145"/>
      <c r="BB100" s="145"/>
      <c r="BC100" s="145"/>
      <c r="BD100" s="145"/>
      <c r="BE100" s="145"/>
      <c r="BF100" s="145"/>
      <c r="BG100" s="145"/>
      <c r="BH100" s="145"/>
      <c r="BI100" s="145"/>
      <c r="BJ100" s="145"/>
      <c r="BK100" s="145"/>
      <c r="BL100" s="145"/>
      <c r="BM100" s="145"/>
    </row>
    <row r="101" spans="1:72" x14ac:dyDescent="1.1000000000000001">
      <c r="B101" s="143"/>
      <c r="C101" s="143"/>
      <c r="D101" s="143"/>
      <c r="E101" s="143"/>
      <c r="F101" s="689"/>
      <c r="G101" s="689"/>
      <c r="H101" s="689"/>
      <c r="I101" s="689"/>
      <c r="J101" s="689"/>
      <c r="K101" s="689"/>
      <c r="L101" s="689"/>
      <c r="M101" s="689"/>
      <c r="N101" s="689"/>
      <c r="O101" s="689"/>
      <c r="P101" s="689"/>
      <c r="Q101" s="689"/>
      <c r="R101" s="689"/>
      <c r="S101" s="689"/>
      <c r="T101" s="689"/>
      <c r="U101" s="689"/>
      <c r="V101" s="689"/>
      <c r="W101" s="689"/>
      <c r="X101" s="689"/>
      <c r="Y101" s="689"/>
      <c r="Z101" s="689"/>
      <c r="AA101" s="689"/>
      <c r="AB101" s="689"/>
      <c r="AC101" s="689"/>
      <c r="AD101" s="689"/>
      <c r="AE101" s="689"/>
      <c r="AF101" s="689"/>
      <c r="AG101" s="689"/>
      <c r="AH101" s="689"/>
      <c r="AI101" s="689"/>
      <c r="AJ101" s="689"/>
      <c r="AK101" s="689"/>
      <c r="AL101" s="689"/>
      <c r="AM101" s="689"/>
      <c r="AN101" s="689"/>
      <c r="AO101" s="689"/>
      <c r="AP101" s="689"/>
      <c r="AQ101" s="689"/>
      <c r="AR101" s="689"/>
      <c r="AS101" s="689"/>
      <c r="AT101" s="689"/>
      <c r="AU101" s="689"/>
      <c r="AV101" s="689"/>
      <c r="AW101" s="145"/>
      <c r="AX101" s="145"/>
      <c r="AY101" s="145"/>
      <c r="AZ101" s="145"/>
      <c r="BA101" s="145"/>
      <c r="BB101" s="145"/>
      <c r="BC101" s="145"/>
      <c r="BD101" s="145"/>
      <c r="BE101" s="145"/>
      <c r="BF101" s="145"/>
      <c r="BG101" s="145"/>
      <c r="BH101" s="145"/>
      <c r="BI101" s="145"/>
      <c r="BJ101" s="145"/>
      <c r="BK101" s="145"/>
      <c r="BL101" s="145"/>
      <c r="BM101" s="145"/>
    </row>
    <row r="102" spans="1:72" x14ac:dyDescent="1.1000000000000001">
      <c r="A102" s="690"/>
      <c r="B102" s="690"/>
      <c r="C102" s="690"/>
      <c r="D102" s="690"/>
      <c r="E102" s="690"/>
      <c r="F102" s="690"/>
      <c r="G102" s="690"/>
      <c r="H102" s="690"/>
      <c r="I102" s="690"/>
      <c r="J102" s="690"/>
      <c r="K102" s="690"/>
      <c r="L102" s="690"/>
      <c r="M102" s="690"/>
      <c r="N102" s="690"/>
      <c r="O102" s="690"/>
      <c r="P102" s="690"/>
      <c r="Q102" s="690"/>
      <c r="R102" s="690"/>
      <c r="S102" s="145"/>
      <c r="T102" s="14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5"/>
      <c r="AZ102" s="145"/>
      <c r="BA102" s="145"/>
      <c r="BB102" s="145"/>
      <c r="BC102" s="145"/>
      <c r="BD102" s="145"/>
      <c r="BE102" s="145"/>
      <c r="BF102" s="145"/>
      <c r="BG102" s="145"/>
      <c r="BH102" s="145"/>
      <c r="BI102" s="145"/>
      <c r="BJ102" s="145"/>
      <c r="BK102" s="145"/>
      <c r="BL102" s="145"/>
      <c r="BM102" s="145"/>
    </row>
    <row r="103" spans="1:72" x14ac:dyDescent="1.1000000000000001">
      <c r="B103" s="691"/>
      <c r="C103" s="691"/>
      <c r="D103" s="691"/>
      <c r="E103" s="691"/>
      <c r="F103" s="691"/>
      <c r="G103" s="691"/>
      <c r="H103" s="691"/>
      <c r="I103" s="691"/>
      <c r="J103" s="691"/>
      <c r="K103" s="691"/>
      <c r="L103" s="691"/>
      <c r="M103" s="692"/>
      <c r="N103" s="692"/>
      <c r="O103" s="692"/>
      <c r="Q103" s="139"/>
      <c r="R103" s="139"/>
      <c r="S103" s="139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</row>
    <row r="104" spans="1:72" x14ac:dyDescent="1.1000000000000001">
      <c r="B104" s="143"/>
      <c r="C104" s="143"/>
      <c r="D104" s="143"/>
      <c r="E104" s="143"/>
      <c r="X104" s="144"/>
      <c r="Y104" s="144"/>
      <c r="Z104" s="144"/>
      <c r="AA104" s="144"/>
      <c r="AB104" s="139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39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</row>
    <row r="107" spans="1:72" x14ac:dyDescent="1.1000000000000001">
      <c r="A107" s="146"/>
    </row>
    <row r="108" spans="1:72" x14ac:dyDescent="1.1000000000000001">
      <c r="A108" s="147"/>
    </row>
  </sheetData>
  <sheetProtection algorithmName="SHA-512" hashValue="/XrZ219/V1dJ8Y6X0BXOOrdI0N4O8VgqCdL76XVxbweEOmVb7SJCcAsDVMX851iEDgmz4vbi0Y/KeHFM+zTg+Q==" saltValue="RjmCYgWBkGZtwKPArtOxCg==" spinCount="100000" sheet="1" objects="1" scenarios="1"/>
  <mergeCells count="101">
    <mergeCell ref="AN94:BC96"/>
    <mergeCell ref="AO83:BD83"/>
    <mergeCell ref="M39:BM39"/>
    <mergeCell ref="AU47:BO47"/>
    <mergeCell ref="C98:O98"/>
    <mergeCell ref="AN92:BC93"/>
    <mergeCell ref="N79:T79"/>
    <mergeCell ref="U67:AZ67"/>
    <mergeCell ref="U68:AZ68"/>
    <mergeCell ref="U69:AZ69"/>
    <mergeCell ref="R98:AA98"/>
    <mergeCell ref="AD98:AM98"/>
    <mergeCell ref="AP98:AY98"/>
    <mergeCell ref="BA67:BE67"/>
    <mergeCell ref="BA68:BE68"/>
    <mergeCell ref="BA69:BE69"/>
    <mergeCell ref="BA75:BE75"/>
    <mergeCell ref="U72:AZ72"/>
    <mergeCell ref="U73:AZ73"/>
    <mergeCell ref="N80:T80"/>
    <mergeCell ref="BA79:BE79"/>
    <mergeCell ref="U79:AZ79"/>
    <mergeCell ref="M83:AC83"/>
    <mergeCell ref="U80:AZ80"/>
    <mergeCell ref="F101:AV101"/>
    <mergeCell ref="A102:R102"/>
    <mergeCell ref="B103:L103"/>
    <mergeCell ref="M103:O103"/>
    <mergeCell ref="B99:O99"/>
    <mergeCell ref="Q99:AA99"/>
    <mergeCell ref="AC99:AM99"/>
    <mergeCell ref="AO99:AY99"/>
    <mergeCell ref="AC100:AM100"/>
    <mergeCell ref="AO100:AY100"/>
    <mergeCell ref="N67:T67"/>
    <mergeCell ref="BA65:BE65"/>
    <mergeCell ref="U65:AZ65"/>
    <mergeCell ref="N65:T65"/>
    <mergeCell ref="N66:T66"/>
    <mergeCell ref="U66:AZ66"/>
    <mergeCell ref="BA66:BE66"/>
    <mergeCell ref="N63:BE64"/>
    <mergeCell ref="U70:AZ70"/>
    <mergeCell ref="U71:AZ71"/>
    <mergeCell ref="N76:T76"/>
    <mergeCell ref="N77:T77"/>
    <mergeCell ref="N78:T78"/>
    <mergeCell ref="N68:T68"/>
    <mergeCell ref="N69:T69"/>
    <mergeCell ref="BA77:BE77"/>
    <mergeCell ref="BA78:BE78"/>
    <mergeCell ref="BA76:BE76"/>
    <mergeCell ref="U76:AZ76"/>
    <mergeCell ref="U77:AZ77"/>
    <mergeCell ref="U78:AZ78"/>
    <mergeCell ref="L92:AC93"/>
    <mergeCell ref="AE52:AX52"/>
    <mergeCell ref="L94:AC96"/>
    <mergeCell ref="M47:AA47"/>
    <mergeCell ref="AB47:AF47"/>
    <mergeCell ref="AG47:AH47"/>
    <mergeCell ref="AI47:AL47"/>
    <mergeCell ref="AN47:AT47"/>
    <mergeCell ref="M45:BL45"/>
    <mergeCell ref="N70:T70"/>
    <mergeCell ref="N71:T71"/>
    <mergeCell ref="N72:T72"/>
    <mergeCell ref="N73:T73"/>
    <mergeCell ref="N74:T74"/>
    <mergeCell ref="BA70:BE70"/>
    <mergeCell ref="BA71:BE71"/>
    <mergeCell ref="BA72:BE72"/>
    <mergeCell ref="BA73:BE73"/>
    <mergeCell ref="BA74:BE74"/>
    <mergeCell ref="U74:AZ74"/>
    <mergeCell ref="M48:AG48"/>
    <mergeCell ref="N75:T75"/>
    <mergeCell ref="U75:AZ75"/>
    <mergeCell ref="S54:AK55"/>
    <mergeCell ref="AL54:BB55"/>
    <mergeCell ref="S56:AK59"/>
    <mergeCell ref="AL56:BB59"/>
    <mergeCell ref="W26:AA26"/>
    <mergeCell ref="AD4:AS12"/>
    <mergeCell ref="AH44:AL44"/>
    <mergeCell ref="AN44:BG44"/>
    <mergeCell ref="M40:BM40"/>
    <mergeCell ref="M41:BM41"/>
    <mergeCell ref="M43:BM43"/>
    <mergeCell ref="L20:BE23"/>
    <mergeCell ref="AC26:AG26"/>
    <mergeCell ref="AK26:AL26"/>
    <mergeCell ref="AH26:AJ26"/>
    <mergeCell ref="AU26:AZ26"/>
    <mergeCell ref="BC26:BF26"/>
    <mergeCell ref="M35:U36"/>
    <mergeCell ref="L31:AF32"/>
    <mergeCell ref="M46:BE46"/>
    <mergeCell ref="M42:BM42"/>
    <mergeCell ref="M44:AG44"/>
    <mergeCell ref="L30:AF30"/>
  </mergeCells>
  <pageMargins left="0.39370078740157483" right="0.39370078740157483" top="0.39370078740157483" bottom="0.39370078740157483" header="0.31496062992125984" footer="0.31496062992125984"/>
  <pageSetup scale="1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  <pageSetUpPr fitToPage="1"/>
  </sheetPr>
  <dimension ref="B1:AY71"/>
  <sheetViews>
    <sheetView showGridLines="0" view="pageBreakPreview" topLeftCell="A22" zoomScale="50" zoomScaleNormal="100" zoomScaleSheetLayoutView="50" workbookViewId="0">
      <selection activeCell="J15" sqref="J15:AV16"/>
    </sheetView>
  </sheetViews>
  <sheetFormatPr baseColWidth="10" defaultColWidth="11.44140625" defaultRowHeight="23.4" x14ac:dyDescent="0.45"/>
  <cols>
    <col min="1" max="1" width="11.44140625" style="19"/>
    <col min="2" max="2" width="3.44140625" style="19" customWidth="1"/>
    <col min="3" max="3" width="3.33203125" style="19" customWidth="1"/>
    <col min="4" max="4" width="1.6640625" style="19" customWidth="1"/>
    <col min="5" max="5" width="2.5546875" style="19" customWidth="1"/>
    <col min="6" max="6" width="4" style="19" customWidth="1"/>
    <col min="7" max="8" width="3.33203125" style="19" customWidth="1"/>
    <col min="9" max="9" width="8.6640625" style="19" customWidth="1"/>
    <col min="10" max="10" width="15.109375" style="19" customWidth="1"/>
    <col min="11" max="11" width="4" style="19" customWidth="1"/>
    <col min="12" max="13" width="3.109375" style="19" customWidth="1"/>
    <col min="14" max="14" width="9.88671875" style="19" customWidth="1"/>
    <col min="15" max="15" width="9.109375" style="19" customWidth="1"/>
    <col min="16" max="16" width="1" style="19" customWidth="1"/>
    <col min="17" max="17" width="1.44140625" style="19" customWidth="1"/>
    <col min="18" max="18" width="4" style="19" customWidth="1"/>
    <col min="19" max="20" width="1.109375" style="19" customWidth="1"/>
    <col min="21" max="22" width="4" style="19" customWidth="1"/>
    <col min="23" max="23" width="3.33203125" style="19" customWidth="1"/>
    <col min="24" max="24" width="4" style="19" customWidth="1"/>
    <col min="25" max="25" width="2.44140625" style="19" customWidth="1"/>
    <col min="26" max="26" width="4" style="19" customWidth="1"/>
    <col min="27" max="27" width="2.44140625" style="19" customWidth="1"/>
    <col min="28" max="28" width="3.44140625" style="19" customWidth="1"/>
    <col min="29" max="29" width="3.6640625" style="19" customWidth="1"/>
    <col min="30" max="30" width="2" style="19" customWidth="1"/>
    <col min="31" max="31" width="3.6640625" style="19" customWidth="1"/>
    <col min="32" max="32" width="2.6640625" style="19" customWidth="1"/>
    <col min="33" max="33" width="3.6640625" style="19" customWidth="1"/>
    <col min="34" max="34" width="4.33203125" style="19" customWidth="1"/>
    <col min="35" max="35" width="3.5546875" style="19" customWidth="1"/>
    <col min="36" max="36" width="23.88671875" style="19" customWidth="1"/>
    <col min="37" max="37" width="2.88671875" style="19" customWidth="1"/>
    <col min="38" max="38" width="2.5546875" style="19" customWidth="1"/>
    <col min="39" max="39" width="8" style="19" customWidth="1"/>
    <col min="40" max="40" width="23.88671875" style="19" customWidth="1"/>
    <col min="41" max="41" width="8.5546875" style="19" customWidth="1"/>
    <col min="42" max="42" width="1.33203125" style="19" customWidth="1"/>
    <col min="43" max="44" width="2.33203125" style="19" customWidth="1"/>
    <col min="45" max="45" width="3.6640625" style="19" customWidth="1"/>
    <col min="46" max="46" width="3.44140625" style="19" customWidth="1"/>
    <col min="47" max="47" width="2" style="19" customWidth="1"/>
    <col min="48" max="48" width="6.33203125" style="19" customWidth="1"/>
    <col min="49" max="49" width="6.44140625" style="19" customWidth="1"/>
    <col min="50" max="50" width="12.44140625" style="19" customWidth="1"/>
    <col min="51" max="16384" width="11.44140625" style="19"/>
  </cols>
  <sheetData>
    <row r="1" spans="10:48" ht="30" customHeight="1" x14ac:dyDescent="0.45"/>
    <row r="2" spans="10:48" ht="30" customHeight="1" x14ac:dyDescent="0.45"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</row>
    <row r="3" spans="10:48" ht="30" customHeight="1" x14ac:dyDescent="0.45">
      <c r="L3" s="20"/>
      <c r="M3" s="20"/>
      <c r="N3" s="20"/>
      <c r="O3" s="20"/>
      <c r="P3" s="20"/>
      <c r="Q3" s="20"/>
      <c r="R3" s="20"/>
      <c r="S3" s="20"/>
      <c r="T3" s="20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21"/>
      <c r="AP3" s="21"/>
      <c r="AQ3" s="21"/>
      <c r="AR3" s="21"/>
      <c r="AS3" s="21"/>
      <c r="AT3" s="21"/>
      <c r="AU3" s="21"/>
      <c r="AV3" s="21"/>
    </row>
    <row r="4" spans="10:48" ht="30" customHeight="1" x14ac:dyDescent="0.45">
      <c r="L4" s="20"/>
      <c r="M4" s="20"/>
      <c r="N4" s="20"/>
      <c r="O4" s="20"/>
      <c r="P4" s="20"/>
      <c r="Q4" s="20"/>
      <c r="R4" s="20"/>
      <c r="S4" s="20"/>
      <c r="T4" s="20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21"/>
      <c r="AP4" s="21"/>
      <c r="AQ4" s="21"/>
      <c r="AR4" s="21"/>
      <c r="AS4" s="21"/>
      <c r="AT4" s="21"/>
      <c r="AU4" s="21"/>
      <c r="AV4" s="21"/>
    </row>
    <row r="5" spans="10:48" ht="30" customHeight="1" x14ac:dyDescent="0.45">
      <c r="L5" s="20"/>
      <c r="M5" s="20"/>
      <c r="N5" s="20"/>
      <c r="O5" s="20"/>
      <c r="P5" s="20"/>
      <c r="Q5" s="20"/>
      <c r="R5" s="20"/>
      <c r="S5" s="20"/>
      <c r="T5" s="20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21"/>
      <c r="AP5" s="21"/>
      <c r="AQ5" s="21"/>
      <c r="AR5" s="21"/>
      <c r="AS5" s="21"/>
      <c r="AT5" s="21"/>
      <c r="AU5" s="21"/>
      <c r="AV5" s="21"/>
    </row>
    <row r="6" spans="10:48" ht="30" customHeight="1" x14ac:dyDescent="0.45">
      <c r="L6" s="20"/>
      <c r="M6" s="20"/>
      <c r="N6" s="20"/>
      <c r="O6" s="20"/>
      <c r="P6" s="20"/>
      <c r="Q6" s="20"/>
      <c r="R6" s="20"/>
      <c r="S6" s="20"/>
      <c r="T6" s="20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21"/>
      <c r="AP6" s="21"/>
      <c r="AQ6" s="21"/>
      <c r="AR6" s="21"/>
      <c r="AS6" s="21"/>
      <c r="AT6" s="21"/>
      <c r="AU6" s="21"/>
      <c r="AV6" s="21"/>
    </row>
    <row r="7" spans="10:48" ht="30" customHeight="1" x14ac:dyDescent="0.45">
      <c r="J7" s="722" t="str">
        <f>'1. ANTICIPADO'!I4</f>
        <v>Dirección de Innovación</v>
      </c>
      <c r="K7" s="722"/>
      <c r="L7" s="722"/>
      <c r="M7" s="722"/>
      <c r="N7" s="722"/>
      <c r="O7" s="722"/>
      <c r="P7" s="722"/>
      <c r="Q7" s="722"/>
      <c r="R7" s="722"/>
      <c r="S7" s="722"/>
      <c r="T7" s="722"/>
      <c r="U7" s="722"/>
      <c r="V7" s="722"/>
      <c r="W7" s="722"/>
      <c r="X7" s="722"/>
      <c r="Y7" s="722"/>
      <c r="Z7" s="722"/>
      <c r="AA7" s="722"/>
      <c r="AB7" s="722"/>
      <c r="AC7" s="722"/>
      <c r="AD7" s="722"/>
      <c r="AE7" s="722"/>
      <c r="AF7" s="722"/>
      <c r="AG7" s="722"/>
      <c r="AH7" s="722"/>
      <c r="AI7" s="722"/>
      <c r="AJ7" s="722"/>
      <c r="AK7" s="722"/>
      <c r="AL7" s="722"/>
      <c r="AM7" s="722"/>
      <c r="AN7" s="722"/>
      <c r="AO7" s="722"/>
      <c r="AP7" s="722"/>
      <c r="AQ7" s="722"/>
      <c r="AR7" s="722"/>
      <c r="AS7" s="722"/>
      <c r="AT7" s="722"/>
      <c r="AU7" s="722"/>
      <c r="AV7" s="722"/>
    </row>
    <row r="8" spans="10:48" ht="62.25" customHeight="1" x14ac:dyDescent="0.45">
      <c r="J8" s="722"/>
      <c r="K8" s="722"/>
      <c r="L8" s="722"/>
      <c r="M8" s="722"/>
      <c r="N8" s="722"/>
      <c r="O8" s="722"/>
      <c r="P8" s="722"/>
      <c r="Q8" s="722"/>
      <c r="R8" s="722"/>
      <c r="S8" s="722"/>
      <c r="T8" s="722"/>
      <c r="U8" s="722"/>
      <c r="V8" s="722"/>
      <c r="W8" s="722"/>
      <c r="X8" s="722"/>
      <c r="Y8" s="722"/>
      <c r="Z8" s="722"/>
      <c r="AA8" s="722"/>
      <c r="AB8" s="722"/>
      <c r="AC8" s="722"/>
      <c r="AD8" s="722"/>
      <c r="AE8" s="722"/>
      <c r="AF8" s="722"/>
      <c r="AG8" s="722"/>
      <c r="AH8" s="722"/>
      <c r="AI8" s="722"/>
      <c r="AJ8" s="722"/>
      <c r="AK8" s="722"/>
      <c r="AL8" s="722"/>
      <c r="AM8" s="722"/>
      <c r="AN8" s="722"/>
      <c r="AO8" s="722"/>
      <c r="AP8" s="722"/>
      <c r="AQ8" s="722"/>
      <c r="AR8" s="722"/>
      <c r="AS8" s="722"/>
      <c r="AT8" s="722"/>
      <c r="AU8" s="722"/>
      <c r="AV8" s="722"/>
    </row>
    <row r="9" spans="10:48" ht="101.25" customHeight="1" x14ac:dyDescent="0.45">
      <c r="J9" s="722"/>
      <c r="K9" s="722"/>
      <c r="L9" s="722"/>
      <c r="M9" s="722"/>
      <c r="N9" s="722"/>
      <c r="O9" s="722"/>
      <c r="P9" s="722"/>
      <c r="Q9" s="722"/>
      <c r="R9" s="722"/>
      <c r="S9" s="722"/>
      <c r="T9" s="722"/>
      <c r="U9" s="722"/>
      <c r="V9" s="722"/>
      <c r="W9" s="722"/>
      <c r="X9" s="722"/>
      <c r="Y9" s="722"/>
      <c r="Z9" s="722"/>
      <c r="AA9" s="722"/>
      <c r="AB9" s="722"/>
      <c r="AC9" s="722"/>
      <c r="AD9" s="722"/>
      <c r="AE9" s="722"/>
      <c r="AF9" s="722"/>
      <c r="AG9" s="722"/>
      <c r="AH9" s="722"/>
      <c r="AI9" s="722"/>
      <c r="AJ9" s="722"/>
      <c r="AK9" s="722"/>
      <c r="AL9" s="722"/>
      <c r="AM9" s="722"/>
      <c r="AN9" s="722"/>
      <c r="AO9" s="722"/>
      <c r="AP9" s="722"/>
      <c r="AQ9" s="722"/>
      <c r="AR9" s="722"/>
      <c r="AS9" s="722"/>
      <c r="AT9" s="722"/>
      <c r="AU9" s="722"/>
      <c r="AV9" s="722"/>
    </row>
    <row r="10" spans="10:48" ht="7.5" customHeight="1" x14ac:dyDescent="0.45">
      <c r="J10" s="722"/>
      <c r="K10" s="722"/>
      <c r="L10" s="722"/>
      <c r="M10" s="722"/>
      <c r="N10" s="722"/>
      <c r="O10" s="722"/>
      <c r="P10" s="722"/>
      <c r="Q10" s="722"/>
      <c r="R10" s="722"/>
      <c r="S10" s="722"/>
      <c r="T10" s="722"/>
      <c r="U10" s="722"/>
      <c r="V10" s="722"/>
      <c r="W10" s="722"/>
      <c r="X10" s="722"/>
      <c r="Y10" s="722"/>
      <c r="Z10" s="722"/>
      <c r="AA10" s="722"/>
      <c r="AB10" s="722"/>
      <c r="AC10" s="722"/>
      <c r="AD10" s="722"/>
      <c r="AE10" s="722"/>
      <c r="AF10" s="722"/>
      <c r="AG10" s="722"/>
      <c r="AH10" s="722"/>
      <c r="AI10" s="722"/>
      <c r="AJ10" s="722"/>
      <c r="AK10" s="722"/>
      <c r="AL10" s="722"/>
      <c r="AM10" s="722"/>
      <c r="AN10" s="722"/>
      <c r="AO10" s="722"/>
      <c r="AP10" s="722"/>
      <c r="AQ10" s="722"/>
      <c r="AR10" s="722"/>
      <c r="AS10" s="722"/>
      <c r="AT10" s="722"/>
      <c r="AU10" s="722"/>
      <c r="AV10" s="722"/>
    </row>
    <row r="11" spans="10:48" ht="30" hidden="1" customHeight="1" x14ac:dyDescent="0.45"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21"/>
      <c r="AQ11" s="21"/>
      <c r="AR11" s="21"/>
      <c r="AS11" s="21"/>
      <c r="AT11" s="21"/>
      <c r="AU11" s="21"/>
      <c r="AV11" s="21"/>
    </row>
    <row r="12" spans="10:48" ht="30" customHeight="1" x14ac:dyDescent="0.45">
      <c r="J12" s="721" t="s">
        <v>81</v>
      </c>
      <c r="K12" s="721"/>
      <c r="L12" s="721"/>
      <c r="M12" s="721"/>
      <c r="N12" s="721"/>
      <c r="O12" s="721"/>
      <c r="P12" s="721"/>
      <c r="Q12" s="721"/>
      <c r="R12" s="721"/>
      <c r="S12" s="721"/>
      <c r="T12" s="721"/>
      <c r="U12" s="721"/>
      <c r="V12" s="721"/>
      <c r="W12" s="721"/>
      <c r="X12" s="721"/>
      <c r="Y12" s="721"/>
      <c r="Z12" s="721"/>
      <c r="AA12" s="721"/>
      <c r="AB12" s="721"/>
      <c r="AC12" s="721"/>
      <c r="AD12" s="721"/>
      <c r="AE12" s="721"/>
      <c r="AF12" s="721"/>
      <c r="AG12" s="721"/>
      <c r="AH12" s="721"/>
      <c r="AI12" s="721"/>
      <c r="AJ12" s="721"/>
      <c r="AK12" s="721"/>
      <c r="AL12" s="721"/>
      <c r="AM12" s="721"/>
      <c r="AN12" s="721"/>
      <c r="AO12" s="721"/>
      <c r="AP12" s="721"/>
      <c r="AQ12" s="721"/>
      <c r="AR12" s="721"/>
      <c r="AS12" s="721"/>
      <c r="AT12" s="721"/>
      <c r="AU12" s="721"/>
      <c r="AV12" s="721"/>
    </row>
    <row r="13" spans="10:48" ht="30" customHeight="1" x14ac:dyDescent="0.45">
      <c r="J13" s="721"/>
      <c r="K13" s="721"/>
      <c r="L13" s="721"/>
      <c r="M13" s="721"/>
      <c r="N13" s="721"/>
      <c r="O13" s="721"/>
      <c r="P13" s="721"/>
      <c r="Q13" s="721"/>
      <c r="R13" s="721"/>
      <c r="S13" s="721"/>
      <c r="T13" s="721"/>
      <c r="U13" s="721"/>
      <c r="V13" s="721"/>
      <c r="W13" s="721"/>
      <c r="X13" s="721"/>
      <c r="Y13" s="721"/>
      <c r="Z13" s="721"/>
      <c r="AA13" s="721"/>
      <c r="AB13" s="721"/>
      <c r="AC13" s="721"/>
      <c r="AD13" s="721"/>
      <c r="AE13" s="721"/>
      <c r="AF13" s="721"/>
      <c r="AG13" s="721"/>
      <c r="AH13" s="721"/>
      <c r="AI13" s="721"/>
      <c r="AJ13" s="721"/>
      <c r="AK13" s="721"/>
      <c r="AL13" s="721"/>
      <c r="AM13" s="721"/>
      <c r="AN13" s="721"/>
      <c r="AO13" s="721"/>
      <c r="AP13" s="721"/>
      <c r="AQ13" s="721"/>
      <c r="AR13" s="721"/>
      <c r="AS13" s="721"/>
      <c r="AT13" s="721"/>
      <c r="AU13" s="721"/>
      <c r="AV13" s="721"/>
    </row>
    <row r="14" spans="10:48" ht="30" customHeight="1" x14ac:dyDescent="0.45">
      <c r="J14" s="721"/>
      <c r="K14" s="721"/>
      <c r="L14" s="721"/>
      <c r="M14" s="721"/>
      <c r="N14" s="721"/>
      <c r="O14" s="721"/>
      <c r="P14" s="721"/>
      <c r="Q14" s="721"/>
      <c r="R14" s="721"/>
      <c r="S14" s="721"/>
      <c r="T14" s="721"/>
      <c r="U14" s="721"/>
      <c r="V14" s="721"/>
      <c r="W14" s="721"/>
      <c r="X14" s="721"/>
      <c r="Y14" s="721"/>
      <c r="Z14" s="721"/>
      <c r="AA14" s="721"/>
      <c r="AB14" s="721"/>
      <c r="AC14" s="721"/>
      <c r="AD14" s="721"/>
      <c r="AE14" s="721"/>
      <c r="AF14" s="721"/>
      <c r="AG14" s="721"/>
      <c r="AH14" s="721"/>
      <c r="AI14" s="721"/>
      <c r="AJ14" s="721"/>
      <c r="AK14" s="721"/>
      <c r="AL14" s="721"/>
      <c r="AM14" s="721"/>
      <c r="AN14" s="721"/>
      <c r="AO14" s="721"/>
      <c r="AP14" s="721"/>
      <c r="AQ14" s="721"/>
      <c r="AR14" s="721"/>
      <c r="AS14" s="721"/>
      <c r="AT14" s="721"/>
      <c r="AU14" s="721"/>
      <c r="AV14" s="721"/>
    </row>
    <row r="15" spans="10:48" ht="81" customHeight="1" x14ac:dyDescent="0.45">
      <c r="J15" s="710" t="s">
        <v>107</v>
      </c>
      <c r="K15" s="710"/>
      <c r="L15" s="710"/>
      <c r="M15" s="710"/>
      <c r="N15" s="710"/>
      <c r="O15" s="710"/>
      <c r="P15" s="710"/>
      <c r="Q15" s="710"/>
      <c r="R15" s="710"/>
      <c r="S15" s="710"/>
      <c r="T15" s="710"/>
      <c r="U15" s="710"/>
      <c r="V15" s="710"/>
      <c r="W15" s="710"/>
      <c r="X15" s="710"/>
      <c r="Y15" s="710"/>
      <c r="Z15" s="710"/>
      <c r="AA15" s="710"/>
      <c r="AB15" s="710"/>
      <c r="AC15" s="710"/>
      <c r="AD15" s="710"/>
      <c r="AE15" s="710"/>
      <c r="AF15" s="710"/>
      <c r="AG15" s="710"/>
      <c r="AH15" s="710"/>
      <c r="AI15" s="710"/>
      <c r="AJ15" s="710"/>
      <c r="AK15" s="710"/>
      <c r="AL15" s="710"/>
      <c r="AM15" s="710"/>
      <c r="AN15" s="710"/>
      <c r="AO15" s="710"/>
      <c r="AP15" s="710"/>
      <c r="AQ15" s="710"/>
      <c r="AR15" s="710"/>
      <c r="AS15" s="710"/>
      <c r="AT15" s="710"/>
      <c r="AU15" s="710"/>
      <c r="AV15" s="710"/>
    </row>
    <row r="16" spans="10:48" ht="66" customHeight="1" x14ac:dyDescent="0.45">
      <c r="J16" s="710"/>
      <c r="K16" s="710"/>
      <c r="L16" s="710"/>
      <c r="M16" s="710"/>
      <c r="N16" s="710"/>
      <c r="O16" s="710"/>
      <c r="P16" s="710"/>
      <c r="Q16" s="710"/>
      <c r="R16" s="710"/>
      <c r="S16" s="710"/>
      <c r="T16" s="710"/>
      <c r="U16" s="710"/>
      <c r="V16" s="710"/>
      <c r="W16" s="710"/>
      <c r="X16" s="710"/>
      <c r="Y16" s="710"/>
      <c r="Z16" s="710"/>
      <c r="AA16" s="710"/>
      <c r="AB16" s="710"/>
      <c r="AC16" s="710"/>
      <c r="AD16" s="710"/>
      <c r="AE16" s="710"/>
      <c r="AF16" s="710"/>
      <c r="AG16" s="710"/>
      <c r="AH16" s="710"/>
      <c r="AI16" s="710"/>
      <c r="AJ16" s="710"/>
      <c r="AK16" s="710"/>
      <c r="AL16" s="710"/>
      <c r="AM16" s="710"/>
      <c r="AN16" s="710"/>
      <c r="AO16" s="710"/>
      <c r="AP16" s="710"/>
      <c r="AQ16" s="710"/>
      <c r="AR16" s="710"/>
      <c r="AS16" s="710"/>
      <c r="AT16" s="710"/>
      <c r="AU16" s="710"/>
      <c r="AV16" s="710"/>
    </row>
    <row r="17" spans="5:51" ht="30" customHeight="1" x14ac:dyDescent="0.45"/>
    <row r="18" spans="5:51" ht="77.25" customHeight="1" x14ac:dyDescent="0.45">
      <c r="M18" s="1"/>
      <c r="AA18" s="24"/>
      <c r="AB18" s="24"/>
      <c r="AC18" s="24"/>
      <c r="AD18" s="724" t="s">
        <v>108</v>
      </c>
      <c r="AE18" s="716"/>
      <c r="AF18" s="716"/>
      <c r="AG18" s="716"/>
      <c r="AH18" s="716"/>
      <c r="AI18" s="716"/>
      <c r="AJ18" s="716"/>
      <c r="AK18" s="716"/>
      <c r="AL18" s="716"/>
      <c r="AM18" s="716"/>
      <c r="AN18" s="716"/>
      <c r="AO18" s="716"/>
      <c r="AP18" s="716"/>
      <c r="AQ18" s="716"/>
      <c r="AR18" s="716"/>
      <c r="AS18" s="716"/>
      <c r="AT18" s="716"/>
      <c r="AU18" s="716"/>
      <c r="AV18" s="716"/>
      <c r="AW18" s="716"/>
      <c r="AX18" s="716"/>
      <c r="AY18" s="725"/>
    </row>
    <row r="19" spans="5:51" ht="30" customHeight="1" x14ac:dyDescent="0.45">
      <c r="AD19" s="726"/>
      <c r="AE19" s="717"/>
      <c r="AF19" s="717"/>
      <c r="AG19" s="717"/>
      <c r="AH19" s="717"/>
      <c r="AI19" s="717"/>
      <c r="AJ19" s="717"/>
      <c r="AK19" s="717"/>
      <c r="AL19" s="717"/>
      <c r="AM19" s="717"/>
      <c r="AN19" s="717"/>
      <c r="AO19" s="717"/>
      <c r="AP19" s="717"/>
      <c r="AQ19" s="717"/>
      <c r="AR19" s="717"/>
      <c r="AS19" s="717"/>
      <c r="AT19" s="717"/>
      <c r="AU19" s="717"/>
      <c r="AV19" s="717"/>
      <c r="AW19" s="717"/>
      <c r="AX19" s="717"/>
      <c r="AY19" s="727"/>
    </row>
    <row r="20" spans="5:51" ht="30" customHeight="1" x14ac:dyDescent="0.45"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2"/>
      <c r="AY20" s="23"/>
    </row>
    <row r="21" spans="5:51" ht="70.5" customHeight="1" thickBot="1" x14ac:dyDescent="0.5"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5"/>
      <c r="AE21" s="26"/>
      <c r="AF21" s="730" t="str">
        <f>'1. ANTICIPADO'!AK11</f>
        <v>UTC/XXX/123/2026</v>
      </c>
      <c r="AG21" s="730"/>
      <c r="AH21" s="730"/>
      <c r="AI21" s="730"/>
      <c r="AJ21" s="730"/>
      <c r="AK21" s="730"/>
      <c r="AL21" s="730"/>
      <c r="AM21" s="730"/>
      <c r="AN21" s="730"/>
      <c r="AO21" s="730"/>
      <c r="AP21" s="730"/>
      <c r="AQ21" s="730"/>
      <c r="AR21" s="730"/>
      <c r="AS21" s="730"/>
      <c r="AT21" s="730"/>
      <c r="AU21" s="730"/>
      <c r="AV21" s="730"/>
      <c r="AW21" s="730"/>
      <c r="AX21" s="730"/>
      <c r="AY21" s="27"/>
    </row>
    <row r="22" spans="5:51" ht="30" customHeight="1" x14ac:dyDescent="0.45">
      <c r="E22" s="28"/>
      <c r="AD22" s="25"/>
      <c r="AE22" s="28"/>
      <c r="AF22" s="28"/>
      <c r="AG22" s="28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30"/>
      <c r="AU22" s="30"/>
      <c r="AV22" s="30"/>
      <c r="AW22" s="30"/>
      <c r="AX22" s="30"/>
      <c r="AY22" s="27"/>
    </row>
    <row r="23" spans="5:51" ht="30" customHeight="1" x14ac:dyDescent="0.45">
      <c r="AD23" s="31"/>
      <c r="AE23" s="32"/>
      <c r="AF23" s="32"/>
      <c r="AG23" s="32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4"/>
      <c r="AU23" s="34"/>
      <c r="AV23" s="34"/>
      <c r="AW23" s="34"/>
      <c r="AX23" s="34"/>
      <c r="AY23" s="35"/>
    </row>
    <row r="24" spans="5:51" ht="30" customHeight="1" x14ac:dyDescent="0.45"/>
    <row r="25" spans="5:51" ht="62.25" customHeight="1" x14ac:dyDescent="0.5">
      <c r="E25" s="28"/>
      <c r="F25" s="36"/>
      <c r="G25" s="52"/>
      <c r="H25" s="716" t="s">
        <v>173</v>
      </c>
      <c r="I25" s="716"/>
      <c r="J25" s="716"/>
      <c r="K25" s="716"/>
      <c r="L25" s="716"/>
      <c r="M25" s="716"/>
      <c r="N25" s="716"/>
      <c r="O25" s="716"/>
      <c r="P25" s="716"/>
      <c r="Q25" s="716"/>
      <c r="R25" s="716"/>
      <c r="S25" s="716"/>
      <c r="T25" s="716"/>
      <c r="U25" s="716"/>
      <c r="V25" s="716"/>
      <c r="W25" s="716"/>
      <c r="X25" s="716"/>
      <c r="Y25" s="716"/>
      <c r="Z25" s="716"/>
      <c r="AA25" s="716"/>
      <c r="AB25" s="716"/>
      <c r="AC25" s="716"/>
      <c r="AD25" s="716"/>
      <c r="AE25" s="716"/>
      <c r="AF25" s="716"/>
      <c r="AG25" s="716"/>
      <c r="AH25" s="716"/>
      <c r="AI25" s="716"/>
      <c r="AJ25" s="716"/>
      <c r="AK25" s="716"/>
      <c r="AL25" s="716"/>
      <c r="AM25" s="716"/>
      <c r="AN25" s="716"/>
      <c r="AO25" s="716"/>
      <c r="AP25" s="716"/>
      <c r="AQ25" s="716"/>
      <c r="AR25" s="716"/>
      <c r="AS25" s="716"/>
      <c r="AT25" s="716"/>
      <c r="AU25" s="716"/>
      <c r="AV25" s="716"/>
      <c r="AW25" s="716"/>
      <c r="AX25" s="716"/>
      <c r="AY25" s="54"/>
    </row>
    <row r="26" spans="5:51" ht="30" customHeight="1" x14ac:dyDescent="0.5">
      <c r="E26" s="28"/>
      <c r="F26" s="22"/>
      <c r="G26" s="55"/>
      <c r="H26" s="717"/>
      <c r="I26" s="717"/>
      <c r="J26" s="717"/>
      <c r="K26" s="717"/>
      <c r="L26" s="717"/>
      <c r="M26" s="717"/>
      <c r="N26" s="717"/>
      <c r="O26" s="717"/>
      <c r="P26" s="717"/>
      <c r="Q26" s="717"/>
      <c r="R26" s="717"/>
      <c r="S26" s="717"/>
      <c r="T26" s="717"/>
      <c r="U26" s="717"/>
      <c r="V26" s="717"/>
      <c r="W26" s="717"/>
      <c r="X26" s="717"/>
      <c r="Y26" s="717"/>
      <c r="Z26" s="717"/>
      <c r="AA26" s="717"/>
      <c r="AB26" s="717"/>
      <c r="AC26" s="717"/>
      <c r="AD26" s="717"/>
      <c r="AE26" s="717"/>
      <c r="AF26" s="717"/>
      <c r="AG26" s="717"/>
      <c r="AH26" s="717"/>
      <c r="AI26" s="717"/>
      <c r="AJ26" s="717"/>
      <c r="AK26" s="717"/>
      <c r="AL26" s="717"/>
      <c r="AM26" s="717"/>
      <c r="AN26" s="717"/>
      <c r="AO26" s="717"/>
      <c r="AP26" s="717"/>
      <c r="AQ26" s="717"/>
      <c r="AR26" s="717"/>
      <c r="AS26" s="717"/>
      <c r="AT26" s="717"/>
      <c r="AU26" s="717"/>
      <c r="AV26" s="717"/>
      <c r="AW26" s="717"/>
      <c r="AX26" s="717"/>
      <c r="AY26" s="56"/>
    </row>
    <row r="27" spans="5:51" ht="30" customHeight="1" x14ac:dyDescent="0.5">
      <c r="E27" s="29"/>
      <c r="F27" s="22"/>
      <c r="G27" s="55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5"/>
      <c r="AX27" s="55"/>
      <c r="AY27" s="56"/>
    </row>
    <row r="28" spans="5:51" ht="96.75" customHeight="1" thickBot="1" x14ac:dyDescent="0.75">
      <c r="E28" s="30"/>
      <c r="F28" s="718" t="s">
        <v>174</v>
      </c>
      <c r="G28" s="719"/>
      <c r="H28" s="719"/>
      <c r="I28" s="719"/>
      <c r="J28" s="719"/>
      <c r="K28" s="719"/>
      <c r="L28" s="719"/>
      <c r="M28" s="719"/>
      <c r="N28" s="719"/>
      <c r="O28" s="719"/>
      <c r="P28" s="719"/>
      <c r="Q28" s="719"/>
      <c r="R28" s="58"/>
      <c r="S28" s="58"/>
      <c r="T28" s="715" t="str">
        <f>UPPER('1. ANTICIPADO'!B52)</f>
        <v>ABG ABG ADFG</v>
      </c>
      <c r="U28" s="715"/>
      <c r="V28" s="715"/>
      <c r="W28" s="715"/>
      <c r="X28" s="715"/>
      <c r="Y28" s="715"/>
      <c r="Z28" s="715"/>
      <c r="AA28" s="715"/>
      <c r="AB28" s="715"/>
      <c r="AC28" s="715"/>
      <c r="AD28" s="715"/>
      <c r="AE28" s="715"/>
      <c r="AF28" s="715"/>
      <c r="AG28" s="715"/>
      <c r="AH28" s="715"/>
      <c r="AI28" s="715"/>
      <c r="AJ28" s="715"/>
      <c r="AK28" s="715"/>
      <c r="AL28" s="715"/>
      <c r="AM28" s="715"/>
      <c r="AN28" s="715"/>
      <c r="AO28" s="715"/>
      <c r="AP28" s="715"/>
      <c r="AQ28" s="715"/>
      <c r="AR28" s="715"/>
      <c r="AS28" s="715"/>
      <c r="AT28" s="715"/>
      <c r="AU28" s="715"/>
      <c r="AV28" s="715"/>
      <c r="AW28" s="715"/>
      <c r="AX28" s="59"/>
      <c r="AY28" s="60"/>
    </row>
    <row r="29" spans="5:51" ht="30" customHeight="1" x14ac:dyDescent="0.5">
      <c r="E29" s="30"/>
      <c r="F29" s="25"/>
      <c r="G29" s="61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9"/>
      <c r="AX29" s="59"/>
      <c r="AY29" s="60"/>
    </row>
    <row r="30" spans="5:51" ht="66" customHeight="1" thickBot="1" x14ac:dyDescent="0.75">
      <c r="E30" s="28"/>
      <c r="F30" s="38"/>
      <c r="G30" s="55"/>
      <c r="H30" s="62"/>
      <c r="I30" s="85"/>
      <c r="J30" s="85"/>
      <c r="K30" s="85"/>
      <c r="L30" s="85"/>
      <c r="M30" s="85"/>
      <c r="N30" s="85"/>
      <c r="O30" s="85"/>
      <c r="P30" s="85"/>
      <c r="Q30" s="162" t="s">
        <v>109</v>
      </c>
      <c r="R30" s="63"/>
      <c r="S30" s="63"/>
      <c r="T30" s="713" t="str">
        <f>CONCATENATE('1. ANTICIPADO'!U29,", ",'1. ANTICIPADO'!Q29)</f>
        <v>CHETUMAL, QUINTANA ROO</v>
      </c>
      <c r="U30" s="713"/>
      <c r="V30" s="713"/>
      <c r="W30" s="713"/>
      <c r="X30" s="713"/>
      <c r="Y30" s="713"/>
      <c r="Z30" s="713"/>
      <c r="AA30" s="713"/>
      <c r="AB30" s="713"/>
      <c r="AC30" s="713"/>
      <c r="AD30" s="713"/>
      <c r="AE30" s="713"/>
      <c r="AF30" s="713"/>
      <c r="AG30" s="713"/>
      <c r="AH30" s="713"/>
      <c r="AI30" s="713"/>
      <c r="AJ30" s="713"/>
      <c r="AK30" s="713"/>
      <c r="AL30" s="713"/>
      <c r="AM30" s="713"/>
      <c r="AN30" s="713"/>
      <c r="AO30" s="713"/>
      <c r="AP30" s="713"/>
      <c r="AQ30" s="713"/>
      <c r="AR30" s="713"/>
      <c r="AS30" s="713"/>
      <c r="AT30" s="713"/>
      <c r="AU30" s="713"/>
      <c r="AV30" s="713"/>
      <c r="AW30" s="713"/>
      <c r="AX30" s="64"/>
      <c r="AY30" s="65"/>
    </row>
    <row r="31" spans="5:51" ht="30" customHeight="1" x14ac:dyDescent="0.5">
      <c r="F31" s="22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5"/>
    </row>
    <row r="32" spans="5:51" ht="72" customHeight="1" thickBot="1" x14ac:dyDescent="0.75">
      <c r="E32" s="30"/>
      <c r="F32" s="39"/>
      <c r="G32" s="55"/>
      <c r="H32" s="66"/>
      <c r="I32" s="66"/>
      <c r="J32" s="712" t="s">
        <v>116</v>
      </c>
      <c r="K32" s="712"/>
      <c r="L32" s="712"/>
      <c r="M32" s="712"/>
      <c r="N32" s="712"/>
      <c r="O32" s="712"/>
      <c r="P32" s="712"/>
      <c r="Q32" s="712"/>
      <c r="R32" s="63"/>
      <c r="S32" s="63"/>
      <c r="T32" s="714"/>
      <c r="U32" s="714"/>
      <c r="V32" s="714"/>
      <c r="W32" s="714"/>
      <c r="X32" s="714"/>
      <c r="Y32" s="714"/>
      <c r="Z32" s="714"/>
      <c r="AA32" s="714"/>
      <c r="AB32" s="714"/>
      <c r="AC32" s="714"/>
      <c r="AD32" s="714"/>
      <c r="AE32" s="714"/>
      <c r="AF32" s="714"/>
      <c r="AG32" s="714"/>
      <c r="AH32" s="714"/>
      <c r="AI32" s="714"/>
      <c r="AJ32" s="714"/>
      <c r="AK32" s="714"/>
      <c r="AL32" s="714"/>
      <c r="AM32" s="714"/>
      <c r="AN32" s="714"/>
      <c r="AO32" s="714"/>
      <c r="AP32" s="714"/>
      <c r="AQ32" s="714"/>
      <c r="AR32" s="714"/>
      <c r="AS32" s="714"/>
      <c r="AT32" s="714"/>
      <c r="AU32" s="714"/>
      <c r="AV32" s="714"/>
      <c r="AW32" s="714"/>
      <c r="AX32" s="64"/>
      <c r="AY32" s="65"/>
    </row>
    <row r="33" spans="5:51" ht="30" customHeight="1" x14ac:dyDescent="0.5">
      <c r="E33" s="28"/>
      <c r="F33" s="2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67"/>
      <c r="S33" s="67"/>
      <c r="T33" s="67"/>
      <c r="U33" s="67"/>
      <c r="V33" s="67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5"/>
    </row>
    <row r="34" spans="5:51" ht="30" customHeight="1" x14ac:dyDescent="0.5">
      <c r="E34" s="24"/>
      <c r="F34" s="22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6"/>
    </row>
    <row r="35" spans="5:51" ht="30" customHeight="1" x14ac:dyDescent="0.5">
      <c r="F35" s="39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8"/>
    </row>
    <row r="36" spans="5:51" ht="30" customHeight="1" x14ac:dyDescent="0.45">
      <c r="E36" s="24"/>
      <c r="F36" s="25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4"/>
      <c r="AD36" s="64"/>
      <c r="AE36" s="64"/>
      <c r="AF36" s="64"/>
      <c r="AG36" s="64"/>
      <c r="AH36" s="64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60"/>
    </row>
    <row r="37" spans="5:51" ht="30" customHeight="1" x14ac:dyDescent="0.45">
      <c r="E37" s="24"/>
      <c r="F37" s="25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4"/>
      <c r="AD37" s="64"/>
      <c r="AE37" s="64"/>
      <c r="AF37" s="64"/>
      <c r="AG37" s="64"/>
      <c r="AH37" s="64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60"/>
    </row>
    <row r="38" spans="5:51" ht="30" customHeight="1" x14ac:dyDescent="0.45">
      <c r="E38" s="24"/>
      <c r="F38" s="25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4"/>
      <c r="AD38" s="64"/>
      <c r="AE38" s="64"/>
      <c r="AF38" s="64"/>
      <c r="AG38" s="64"/>
      <c r="AH38" s="64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60"/>
    </row>
    <row r="39" spans="5:51" ht="30" customHeight="1" x14ac:dyDescent="0.45">
      <c r="E39" s="28"/>
      <c r="F39" s="41"/>
      <c r="G39" s="69"/>
      <c r="H39" s="70"/>
      <c r="I39" s="70"/>
      <c r="J39" s="70"/>
      <c r="K39" s="70"/>
      <c r="L39" s="69"/>
      <c r="M39" s="69"/>
      <c r="N39" s="69"/>
      <c r="O39" s="69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59"/>
      <c r="AJ39" s="59"/>
      <c r="AK39" s="59"/>
      <c r="AL39" s="59"/>
      <c r="AM39" s="59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2"/>
    </row>
    <row r="40" spans="5:51" ht="30" customHeight="1" thickBot="1" x14ac:dyDescent="0.55000000000000004">
      <c r="E40" s="28"/>
      <c r="F40" s="22"/>
      <c r="G40" s="55"/>
      <c r="H40" s="55"/>
      <c r="I40" s="55"/>
      <c r="J40" s="55"/>
      <c r="K40" s="55"/>
      <c r="L40" s="55"/>
      <c r="M40" s="55"/>
      <c r="N40" s="55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5"/>
      <c r="AO40" s="55"/>
      <c r="AP40" s="58"/>
      <c r="AQ40" s="58"/>
      <c r="AR40" s="58"/>
      <c r="AS40" s="58"/>
      <c r="AT40" s="58"/>
      <c r="AU40" s="58"/>
      <c r="AV40" s="58"/>
      <c r="AW40" s="58"/>
      <c r="AX40" s="58"/>
      <c r="AY40" s="56"/>
    </row>
    <row r="41" spans="5:51" ht="30" customHeight="1" x14ac:dyDescent="0.45">
      <c r="E41" s="28"/>
      <c r="F41" s="41"/>
      <c r="G41" s="69"/>
      <c r="H41" s="69"/>
      <c r="I41" s="69"/>
      <c r="J41" s="69"/>
      <c r="K41" s="69"/>
      <c r="L41" s="69"/>
      <c r="N41" s="164"/>
      <c r="O41" s="720" t="s">
        <v>110</v>
      </c>
      <c r="P41" s="720"/>
      <c r="Q41" s="720"/>
      <c r="R41" s="720"/>
      <c r="S41" s="720"/>
      <c r="T41" s="720"/>
      <c r="U41" s="720"/>
      <c r="V41" s="720"/>
      <c r="W41" s="720"/>
      <c r="X41" s="720"/>
      <c r="Y41" s="720"/>
      <c r="Z41" s="720"/>
      <c r="AA41" s="720"/>
      <c r="AB41" s="720"/>
      <c r="AC41" s="720"/>
      <c r="AD41" s="720"/>
      <c r="AE41" s="720"/>
      <c r="AF41" s="720"/>
      <c r="AG41" s="720"/>
      <c r="AH41" s="720"/>
      <c r="AI41" s="720"/>
      <c r="AJ41" s="720"/>
      <c r="AK41" s="720"/>
      <c r="AL41" s="720"/>
      <c r="AM41" s="720"/>
      <c r="AN41" s="69"/>
      <c r="AO41" s="69"/>
      <c r="AP41" s="418" t="s">
        <v>111</v>
      </c>
      <c r="AQ41" s="418"/>
      <c r="AR41" s="418"/>
      <c r="AS41" s="418"/>
      <c r="AT41" s="418"/>
      <c r="AU41" s="418"/>
      <c r="AV41" s="418"/>
      <c r="AW41" s="418"/>
      <c r="AX41" s="418"/>
      <c r="AY41" s="73"/>
    </row>
    <row r="42" spans="5:51" ht="30" customHeight="1" x14ac:dyDescent="0.45">
      <c r="E42" s="28"/>
      <c r="F42" s="31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5"/>
    </row>
    <row r="43" spans="5:51" ht="30" customHeight="1" x14ac:dyDescent="0.45">
      <c r="E43" s="28"/>
      <c r="F43" s="28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</row>
    <row r="44" spans="5:51" ht="30" customHeight="1" x14ac:dyDescent="0.45"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</row>
    <row r="45" spans="5:51" ht="30" customHeight="1" x14ac:dyDescent="0.5">
      <c r="E45" s="40"/>
      <c r="F45" s="36"/>
      <c r="G45" s="37"/>
      <c r="H45" s="711" t="s">
        <v>112</v>
      </c>
      <c r="I45" s="711"/>
      <c r="J45" s="711"/>
      <c r="K45" s="711"/>
      <c r="L45" s="711"/>
      <c r="M45" s="711"/>
      <c r="N45" s="711"/>
      <c r="O45" s="711"/>
      <c r="P45" s="711"/>
      <c r="Q45" s="711"/>
      <c r="R45" s="711"/>
      <c r="S45" s="711"/>
      <c r="T45" s="711"/>
      <c r="U45" s="711"/>
      <c r="V45" s="711"/>
      <c r="W45" s="711"/>
      <c r="X45" s="711"/>
      <c r="Y45" s="711"/>
      <c r="Z45" s="711"/>
      <c r="AA45" s="711"/>
      <c r="AB45" s="711"/>
      <c r="AC45" s="711"/>
      <c r="AD45" s="711"/>
      <c r="AE45" s="711"/>
      <c r="AF45" s="711"/>
      <c r="AG45" s="711"/>
      <c r="AH45" s="711"/>
      <c r="AI45" s="711"/>
      <c r="AJ45" s="711"/>
      <c r="AK45" s="711"/>
      <c r="AL45" s="711"/>
      <c r="AM45" s="711"/>
      <c r="AN45" s="711"/>
      <c r="AO45" s="711"/>
      <c r="AP45" s="711"/>
      <c r="AQ45" s="711"/>
      <c r="AR45" s="711"/>
      <c r="AS45" s="711"/>
      <c r="AT45" s="711"/>
      <c r="AU45" s="711"/>
      <c r="AV45" s="711"/>
      <c r="AW45" s="53"/>
      <c r="AX45" s="53"/>
      <c r="AY45" s="54"/>
    </row>
    <row r="46" spans="5:51" ht="30" customHeight="1" x14ac:dyDescent="0.5">
      <c r="E46" s="40"/>
      <c r="F46" s="22"/>
      <c r="H46" s="418"/>
      <c r="I46" s="418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  <c r="W46" s="418"/>
      <c r="X46" s="418"/>
      <c r="Y46" s="418"/>
      <c r="Z46" s="418"/>
      <c r="AA46" s="418"/>
      <c r="AB46" s="418"/>
      <c r="AC46" s="418"/>
      <c r="AD46" s="418"/>
      <c r="AE46" s="418"/>
      <c r="AF46" s="418"/>
      <c r="AG46" s="418"/>
      <c r="AH46" s="418"/>
      <c r="AI46" s="418"/>
      <c r="AJ46" s="418"/>
      <c r="AK46" s="418"/>
      <c r="AL46" s="418"/>
      <c r="AM46" s="418"/>
      <c r="AN46" s="418"/>
      <c r="AO46" s="418"/>
      <c r="AP46" s="418"/>
      <c r="AQ46" s="418"/>
      <c r="AR46" s="418"/>
      <c r="AS46" s="418"/>
      <c r="AT46" s="418"/>
      <c r="AU46" s="418"/>
      <c r="AV46" s="418"/>
      <c r="AW46" s="55"/>
      <c r="AX46" s="55"/>
      <c r="AY46" s="56"/>
    </row>
    <row r="47" spans="5:51" ht="30" customHeight="1" x14ac:dyDescent="0.85">
      <c r="E47" s="24"/>
      <c r="F47" s="25"/>
      <c r="G47" s="28"/>
      <c r="H47" s="731" t="s">
        <v>113</v>
      </c>
      <c r="I47" s="731"/>
      <c r="J47" s="731"/>
      <c r="K47" s="731"/>
      <c r="L47" s="731"/>
      <c r="M47" s="731"/>
      <c r="N47" s="731"/>
      <c r="O47" s="731"/>
      <c r="P47" s="731"/>
      <c r="Q47" s="731"/>
      <c r="R47" s="731"/>
      <c r="S47" s="731"/>
      <c r="T47" s="731"/>
      <c r="U47" s="731"/>
      <c r="V47" s="731"/>
      <c r="W47" s="731"/>
      <c r="X47" s="731"/>
      <c r="Y47" s="731"/>
      <c r="Z47" s="731"/>
      <c r="AA47" s="731"/>
      <c r="AB47" s="731"/>
      <c r="AC47" s="731"/>
      <c r="AD47" s="731"/>
      <c r="AE47" s="731"/>
      <c r="AF47" s="731"/>
      <c r="AG47" s="731"/>
      <c r="AH47" s="731"/>
      <c r="AI47" s="731"/>
      <c r="AJ47" s="731"/>
      <c r="AK47" s="731"/>
      <c r="AL47" s="731"/>
      <c r="AM47" s="731"/>
      <c r="AN47" s="731"/>
      <c r="AO47" s="731"/>
      <c r="AP47" s="731"/>
      <c r="AQ47" s="731"/>
      <c r="AR47" s="731"/>
      <c r="AS47" s="731"/>
      <c r="AT47" s="731"/>
      <c r="AU47" s="731"/>
      <c r="AV47" s="731"/>
      <c r="AW47" s="161"/>
      <c r="AX47" s="59"/>
      <c r="AY47" s="60"/>
    </row>
    <row r="48" spans="5:51" ht="30" customHeight="1" x14ac:dyDescent="0.85">
      <c r="E48" s="30"/>
      <c r="F48" s="38"/>
      <c r="G48" s="28"/>
      <c r="H48" s="731"/>
      <c r="I48" s="731"/>
      <c r="J48" s="731"/>
      <c r="K48" s="731"/>
      <c r="L48" s="731"/>
      <c r="M48" s="731"/>
      <c r="N48" s="731"/>
      <c r="O48" s="731"/>
      <c r="P48" s="731"/>
      <c r="Q48" s="731"/>
      <c r="R48" s="731"/>
      <c r="S48" s="731"/>
      <c r="T48" s="731"/>
      <c r="U48" s="731"/>
      <c r="V48" s="731"/>
      <c r="W48" s="731"/>
      <c r="X48" s="731"/>
      <c r="Y48" s="731"/>
      <c r="Z48" s="731"/>
      <c r="AA48" s="731"/>
      <c r="AB48" s="731"/>
      <c r="AC48" s="731"/>
      <c r="AD48" s="731"/>
      <c r="AE48" s="731"/>
      <c r="AF48" s="731"/>
      <c r="AG48" s="731"/>
      <c r="AH48" s="731"/>
      <c r="AI48" s="731"/>
      <c r="AJ48" s="731"/>
      <c r="AK48" s="731"/>
      <c r="AL48" s="731"/>
      <c r="AM48" s="731"/>
      <c r="AN48" s="731"/>
      <c r="AO48" s="731"/>
      <c r="AP48" s="731"/>
      <c r="AQ48" s="731"/>
      <c r="AR48" s="731"/>
      <c r="AS48" s="731"/>
      <c r="AT48" s="731"/>
      <c r="AU48" s="731"/>
      <c r="AV48" s="731"/>
      <c r="AW48" s="161"/>
      <c r="AX48" s="64"/>
      <c r="AY48" s="65"/>
    </row>
    <row r="49" spans="3:51" ht="30" customHeight="1" x14ac:dyDescent="0.85">
      <c r="E49" s="44"/>
      <c r="F49" s="22"/>
      <c r="H49" s="731"/>
      <c r="I49" s="731"/>
      <c r="J49" s="731"/>
      <c r="K49" s="731"/>
      <c r="L49" s="731"/>
      <c r="M49" s="731"/>
      <c r="N49" s="731"/>
      <c r="O49" s="731"/>
      <c r="P49" s="731"/>
      <c r="Q49" s="731"/>
      <c r="R49" s="731"/>
      <c r="S49" s="731"/>
      <c r="T49" s="731"/>
      <c r="U49" s="731"/>
      <c r="V49" s="731"/>
      <c r="W49" s="731"/>
      <c r="X49" s="731"/>
      <c r="Y49" s="731"/>
      <c r="Z49" s="731"/>
      <c r="AA49" s="731"/>
      <c r="AB49" s="731"/>
      <c r="AC49" s="731"/>
      <c r="AD49" s="731"/>
      <c r="AE49" s="731"/>
      <c r="AF49" s="731"/>
      <c r="AG49" s="731"/>
      <c r="AH49" s="731"/>
      <c r="AI49" s="731"/>
      <c r="AJ49" s="731"/>
      <c r="AK49" s="731"/>
      <c r="AL49" s="731"/>
      <c r="AM49" s="731"/>
      <c r="AN49" s="731"/>
      <c r="AO49" s="731"/>
      <c r="AP49" s="731"/>
      <c r="AQ49" s="731"/>
      <c r="AR49" s="731"/>
      <c r="AS49" s="731"/>
      <c r="AT49" s="731"/>
      <c r="AU49" s="731"/>
      <c r="AV49" s="731"/>
      <c r="AW49" s="161"/>
      <c r="AX49" s="64"/>
      <c r="AY49" s="65"/>
    </row>
    <row r="50" spans="3:51" ht="30" customHeight="1" x14ac:dyDescent="0.45">
      <c r="F50" s="39"/>
      <c r="G50" s="30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5"/>
    </row>
    <row r="51" spans="3:51" ht="40.5" customHeight="1" x14ac:dyDescent="0.45">
      <c r="E51" s="45"/>
      <c r="F51" s="25"/>
      <c r="I51" s="164"/>
      <c r="J51" s="164"/>
      <c r="K51" s="164"/>
      <c r="L51" s="164"/>
      <c r="M51" s="164"/>
      <c r="N51" s="418" t="s">
        <v>114</v>
      </c>
      <c r="O51" s="418"/>
      <c r="P51" s="418"/>
      <c r="Q51" s="418"/>
      <c r="R51" s="418"/>
      <c r="S51" s="418"/>
      <c r="T51" s="418"/>
      <c r="U51" s="418"/>
      <c r="V51" s="418"/>
      <c r="W51" s="418"/>
      <c r="X51" s="418"/>
      <c r="Y51" s="418"/>
      <c r="Z51" s="418"/>
      <c r="AA51" s="418"/>
      <c r="AB51" s="418"/>
      <c r="AC51" s="418"/>
      <c r="AD51" s="418"/>
      <c r="AE51" s="418"/>
      <c r="AF51" s="418"/>
      <c r="AG51" s="418"/>
      <c r="AH51" s="418"/>
      <c r="AI51" s="418"/>
      <c r="AJ51" s="418"/>
      <c r="AK51" s="418"/>
      <c r="AL51" s="418"/>
      <c r="AM51" s="418"/>
      <c r="AN51" s="418"/>
      <c r="AO51" s="164"/>
      <c r="AP51" s="164"/>
      <c r="AQ51" s="164"/>
      <c r="AR51" s="164"/>
      <c r="AS51" s="164"/>
      <c r="AT51" s="164"/>
      <c r="AU51" s="164"/>
      <c r="AV51" s="164"/>
      <c r="AW51" s="64"/>
      <c r="AX51" s="64"/>
      <c r="AY51" s="65"/>
    </row>
    <row r="52" spans="3:51" ht="30" customHeight="1" x14ac:dyDescent="0.5">
      <c r="F52" s="22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6"/>
    </row>
    <row r="53" spans="3:51" ht="30" customHeight="1" x14ac:dyDescent="0.5">
      <c r="F53" s="39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8"/>
    </row>
    <row r="54" spans="3:51" ht="30" customHeight="1" x14ac:dyDescent="0.5">
      <c r="F54" s="39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8"/>
    </row>
    <row r="55" spans="3:51" ht="30" customHeight="1" x14ac:dyDescent="0.5">
      <c r="F55" s="39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8"/>
    </row>
    <row r="56" spans="3:51" ht="30" customHeight="1" x14ac:dyDescent="0.45">
      <c r="F56" s="25"/>
      <c r="G56" s="28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4"/>
      <c r="AD56" s="64"/>
      <c r="AE56" s="64"/>
      <c r="AF56" s="64"/>
      <c r="AG56" s="64"/>
      <c r="AH56" s="64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60"/>
    </row>
    <row r="57" spans="3:51" ht="30" customHeight="1" x14ac:dyDescent="0.45">
      <c r="F57" s="41"/>
      <c r="G57" s="24"/>
      <c r="H57" s="70"/>
      <c r="I57" s="70"/>
      <c r="J57" s="70"/>
      <c r="K57" s="70"/>
      <c r="L57" s="69"/>
      <c r="M57" s="69"/>
      <c r="N57" s="69"/>
      <c r="O57" s="69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59"/>
      <c r="AJ57" s="59"/>
      <c r="AK57" s="59"/>
      <c r="AL57" s="59"/>
      <c r="AM57" s="59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2"/>
    </row>
    <row r="58" spans="3:51" ht="30" customHeight="1" thickBot="1" x14ac:dyDescent="0.55000000000000004">
      <c r="F58" s="22"/>
      <c r="H58" s="55"/>
      <c r="I58" s="55"/>
      <c r="J58" s="55"/>
      <c r="K58" s="55"/>
      <c r="L58" s="55"/>
      <c r="M58" s="55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5"/>
      <c r="AP58" s="58"/>
      <c r="AQ58" s="58"/>
      <c r="AR58" s="58"/>
      <c r="AS58" s="58"/>
      <c r="AT58" s="58"/>
      <c r="AU58" s="58"/>
      <c r="AV58" s="58"/>
      <c r="AW58" s="58"/>
      <c r="AX58" s="58"/>
      <c r="AY58" s="56"/>
    </row>
    <row r="59" spans="3:51" ht="54.75" customHeight="1" x14ac:dyDescent="0.45">
      <c r="F59" s="41"/>
      <c r="G59" s="24"/>
      <c r="H59" s="69"/>
      <c r="I59" s="69"/>
      <c r="J59" s="69"/>
      <c r="K59" s="69"/>
      <c r="L59" s="69"/>
      <c r="N59" s="732" t="str">
        <f>'1. ANTICIPADO'!$AL$52</f>
        <v>Liliana Calderón Guzmán</v>
      </c>
      <c r="O59" s="732"/>
      <c r="P59" s="732"/>
      <c r="Q59" s="732"/>
      <c r="R59" s="732"/>
      <c r="S59" s="732"/>
      <c r="T59" s="732"/>
      <c r="U59" s="732"/>
      <c r="V59" s="732"/>
      <c r="W59" s="732"/>
      <c r="X59" s="732"/>
      <c r="Y59" s="732"/>
      <c r="Z59" s="732"/>
      <c r="AA59" s="732"/>
      <c r="AB59" s="732"/>
      <c r="AC59" s="732"/>
      <c r="AD59" s="732"/>
      <c r="AE59" s="732"/>
      <c r="AF59" s="732"/>
      <c r="AG59" s="732"/>
      <c r="AH59" s="732"/>
      <c r="AI59" s="732"/>
      <c r="AJ59" s="732"/>
      <c r="AK59" s="732"/>
      <c r="AL59" s="732"/>
      <c r="AM59" s="732"/>
      <c r="AN59" s="732"/>
      <c r="AO59" s="69"/>
      <c r="AP59" s="720" t="s">
        <v>111</v>
      </c>
      <c r="AQ59" s="720"/>
      <c r="AR59" s="720"/>
      <c r="AS59" s="720"/>
      <c r="AT59" s="720"/>
      <c r="AU59" s="720"/>
      <c r="AV59" s="720"/>
      <c r="AW59" s="720"/>
      <c r="AX59" s="720"/>
      <c r="AY59" s="73"/>
    </row>
    <row r="60" spans="3:51" ht="30" customHeight="1" x14ac:dyDescent="0.45">
      <c r="F60" s="31"/>
      <c r="G60" s="32"/>
      <c r="H60" s="32"/>
      <c r="I60" s="32"/>
      <c r="J60" s="32"/>
      <c r="K60" s="32"/>
      <c r="L60" s="32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3"/>
      <c r="AL60" s="163"/>
      <c r="AM60" s="163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42"/>
    </row>
    <row r="61" spans="3:51" ht="30" customHeight="1" x14ac:dyDescent="0.45">
      <c r="E61" s="47"/>
      <c r="F61" s="728"/>
      <c r="G61" s="728"/>
      <c r="H61" s="728"/>
      <c r="I61" s="728"/>
      <c r="J61" s="728"/>
      <c r="K61" s="728"/>
      <c r="L61" s="728"/>
      <c r="M61" s="728"/>
      <c r="N61" s="728"/>
      <c r="O61" s="728"/>
      <c r="Q61" s="47"/>
      <c r="R61" s="728"/>
      <c r="S61" s="728"/>
      <c r="T61" s="728"/>
      <c r="U61" s="728"/>
      <c r="V61" s="728"/>
      <c r="W61" s="728"/>
      <c r="X61" s="728"/>
      <c r="Y61" s="728"/>
      <c r="Z61" s="728"/>
      <c r="AA61" s="728"/>
      <c r="AC61" s="47"/>
      <c r="AD61" s="728"/>
      <c r="AE61" s="728"/>
      <c r="AF61" s="728"/>
      <c r="AG61" s="728"/>
      <c r="AH61" s="728"/>
      <c r="AI61" s="728"/>
      <c r="AJ61" s="728"/>
      <c r="AK61" s="728"/>
      <c r="AL61" s="728"/>
      <c r="AM61" s="728"/>
      <c r="AO61" s="47"/>
      <c r="AP61" s="728"/>
      <c r="AQ61" s="728"/>
      <c r="AR61" s="728"/>
      <c r="AS61" s="728"/>
      <c r="AT61" s="728"/>
      <c r="AU61" s="728"/>
      <c r="AV61" s="728"/>
      <c r="AW61" s="728"/>
      <c r="AX61" s="728"/>
      <c r="AY61" s="728"/>
    </row>
    <row r="62" spans="3:51" x14ac:dyDescent="0.45">
      <c r="C62" s="729"/>
      <c r="D62" s="729"/>
      <c r="E62" s="729"/>
      <c r="F62" s="729"/>
      <c r="G62" s="729"/>
      <c r="H62" s="729"/>
      <c r="I62" s="729"/>
      <c r="J62" s="729"/>
      <c r="K62" s="729"/>
      <c r="L62" s="729"/>
      <c r="M62" s="729"/>
      <c r="N62" s="78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8"/>
      <c r="AA62" s="729"/>
      <c r="AB62" s="729"/>
      <c r="AC62" s="729"/>
      <c r="AD62" s="729"/>
      <c r="AE62" s="729"/>
      <c r="AF62" s="729"/>
      <c r="AG62" s="729"/>
      <c r="AH62" s="729"/>
      <c r="AI62" s="729"/>
      <c r="AJ62" s="729"/>
      <c r="AK62" s="729"/>
      <c r="AL62" s="78"/>
      <c r="AM62" s="729"/>
      <c r="AN62" s="729"/>
      <c r="AO62" s="729"/>
      <c r="AP62" s="729"/>
      <c r="AQ62" s="729"/>
      <c r="AR62" s="729"/>
      <c r="AS62" s="729"/>
      <c r="AT62" s="729"/>
      <c r="AU62" s="729"/>
      <c r="AV62" s="729"/>
      <c r="AW62" s="729"/>
    </row>
    <row r="63" spans="3:51" x14ac:dyDescent="0.45"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7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7"/>
      <c r="AA63" s="723"/>
      <c r="AB63" s="723"/>
      <c r="AC63" s="723"/>
      <c r="AD63" s="723"/>
      <c r="AE63" s="723"/>
      <c r="AF63" s="723"/>
      <c r="AG63" s="723"/>
      <c r="AH63" s="723"/>
      <c r="AI63" s="723"/>
      <c r="AJ63" s="723"/>
      <c r="AK63" s="723"/>
      <c r="AL63" s="47"/>
      <c r="AM63" s="723"/>
      <c r="AN63" s="723"/>
      <c r="AO63" s="723"/>
      <c r="AP63" s="723"/>
      <c r="AQ63" s="723"/>
      <c r="AR63" s="723"/>
      <c r="AS63" s="723"/>
      <c r="AT63" s="723"/>
      <c r="AU63" s="723"/>
      <c r="AV63" s="723"/>
      <c r="AW63" s="723"/>
    </row>
    <row r="64" spans="3:51" x14ac:dyDescent="0.45">
      <c r="C64" s="46"/>
      <c r="D64" s="46"/>
      <c r="E64" s="46"/>
      <c r="F64" s="46"/>
      <c r="G64" s="723"/>
      <c r="H64" s="723"/>
      <c r="I64" s="723"/>
      <c r="J64" s="723"/>
      <c r="K64" s="723"/>
      <c r="L64" s="723"/>
      <c r="M64" s="723"/>
      <c r="N64" s="723"/>
      <c r="O64" s="723"/>
      <c r="P64" s="723"/>
      <c r="Q64" s="723"/>
      <c r="R64" s="723"/>
      <c r="S64" s="723"/>
      <c r="T64" s="723"/>
      <c r="U64" s="723"/>
      <c r="V64" s="723"/>
      <c r="W64" s="723"/>
      <c r="X64" s="723"/>
      <c r="Y64" s="723"/>
      <c r="Z64" s="723"/>
      <c r="AA64" s="723"/>
      <c r="AB64" s="723"/>
      <c r="AC64" s="723"/>
      <c r="AD64" s="723"/>
      <c r="AE64" s="723"/>
      <c r="AF64" s="723"/>
      <c r="AG64" s="723"/>
      <c r="AH64" s="723"/>
      <c r="AI64" s="723"/>
      <c r="AJ64" s="723"/>
      <c r="AK64" s="723"/>
      <c r="AL64" s="723"/>
      <c r="AM64" s="723"/>
      <c r="AN64" s="723"/>
      <c r="AO64" s="723"/>
      <c r="AP64" s="723"/>
      <c r="AQ64" s="723"/>
      <c r="AR64" s="723"/>
      <c r="AS64" s="723"/>
      <c r="AT64" s="723"/>
      <c r="AU64" s="49"/>
      <c r="AV64" s="49"/>
      <c r="AW64" s="49"/>
    </row>
    <row r="65" spans="2:49" x14ac:dyDescent="0.45">
      <c r="B65" s="736"/>
      <c r="C65" s="736"/>
      <c r="D65" s="736"/>
      <c r="E65" s="736"/>
      <c r="F65" s="736"/>
      <c r="G65" s="736"/>
      <c r="H65" s="736"/>
      <c r="I65" s="736"/>
      <c r="J65" s="736"/>
      <c r="K65" s="736"/>
      <c r="L65" s="736"/>
      <c r="M65" s="736"/>
      <c r="N65" s="736"/>
      <c r="O65" s="736"/>
      <c r="P65" s="736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</row>
    <row r="66" spans="2:49" x14ac:dyDescent="0.45">
      <c r="C66" s="733"/>
      <c r="D66" s="733"/>
      <c r="E66" s="733"/>
      <c r="F66" s="733"/>
      <c r="G66" s="733"/>
      <c r="H66" s="733"/>
      <c r="I66" s="733"/>
      <c r="J66" s="733"/>
      <c r="K66" s="734"/>
      <c r="L66" s="734"/>
      <c r="M66" s="734"/>
      <c r="O66" s="47"/>
      <c r="P66" s="47"/>
      <c r="Q66" s="47"/>
      <c r="AU66" s="46"/>
      <c r="AV66" s="46"/>
      <c r="AW66" s="46"/>
    </row>
    <row r="67" spans="2:49" x14ac:dyDescent="0.45">
      <c r="C67" s="46"/>
      <c r="D67" s="46"/>
      <c r="E67" s="46"/>
      <c r="F67" s="46"/>
      <c r="V67" s="48"/>
      <c r="W67" s="48"/>
      <c r="X67" s="48"/>
      <c r="Y67" s="48"/>
      <c r="Z67" s="47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7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</row>
    <row r="70" spans="2:49" x14ac:dyDescent="0.45">
      <c r="B70" s="10"/>
    </row>
    <row r="71" spans="2:49" x14ac:dyDescent="0.45">
      <c r="B71" s="50"/>
    </row>
  </sheetData>
  <sheetProtection algorithmName="SHA-512" hashValue="i4VVQxH+q/L7Z+jAOj6Z87f4KdFUGO/uPVZqnGsW49g3f0DRTjoXYoZCIfHHVebXlsy7d4C6sWxVD/QeVY3SLg==" saltValue="ZVDhQQLwFRAUeWD0cuN39A==" spinCount="100000" sheet="1" objects="1" scenarios="1"/>
  <mergeCells count="32">
    <mergeCell ref="N59:AN59"/>
    <mergeCell ref="N51:AN51"/>
    <mergeCell ref="C66:J66"/>
    <mergeCell ref="K66:M66"/>
    <mergeCell ref="C62:M62"/>
    <mergeCell ref="O62:Y62"/>
    <mergeCell ref="B65:P65"/>
    <mergeCell ref="J12:AV14"/>
    <mergeCell ref="J7:AV10"/>
    <mergeCell ref="AM63:AW63"/>
    <mergeCell ref="G64:AT64"/>
    <mergeCell ref="AD18:AY19"/>
    <mergeCell ref="AD61:AM61"/>
    <mergeCell ref="AP61:AY61"/>
    <mergeCell ref="AA62:AK62"/>
    <mergeCell ref="AM62:AW62"/>
    <mergeCell ref="AP41:AX41"/>
    <mergeCell ref="AA63:AK63"/>
    <mergeCell ref="F61:O61"/>
    <mergeCell ref="R61:AA61"/>
    <mergeCell ref="AF21:AX21"/>
    <mergeCell ref="AP59:AX59"/>
    <mergeCell ref="H47:AV49"/>
    <mergeCell ref="J15:AV16"/>
    <mergeCell ref="H45:AV46"/>
    <mergeCell ref="J32:Q32"/>
    <mergeCell ref="T30:AW30"/>
    <mergeCell ref="T32:AW32"/>
    <mergeCell ref="T28:AW28"/>
    <mergeCell ref="H25:AX26"/>
    <mergeCell ref="F28:Q28"/>
    <mergeCell ref="O41:AM41"/>
  </mergeCells>
  <pageMargins left="0.7" right="0.7" top="0.75" bottom="0.75" header="0.3" footer="0.3"/>
  <pageSetup scale="2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3D249-874B-4CA1-8AE2-44F27C13ECD4}">
  <sheetPr>
    <pageSetUpPr fitToPage="1"/>
  </sheetPr>
  <dimension ref="B1:P42"/>
  <sheetViews>
    <sheetView topLeftCell="A26" zoomScale="112" zoomScaleNormal="112" workbookViewId="0">
      <selection activeCell="D35" sqref="D35"/>
    </sheetView>
  </sheetViews>
  <sheetFormatPr baseColWidth="10" defaultColWidth="11.44140625" defaultRowHeight="14.4" x14ac:dyDescent="0.3"/>
  <cols>
    <col min="1" max="1" width="5" style="269" customWidth="1"/>
    <col min="2" max="2" width="7.5546875" style="269" customWidth="1"/>
    <col min="3" max="3" width="4" style="339" customWidth="1"/>
    <col min="4" max="4" width="43.109375" style="269" customWidth="1"/>
    <col min="5" max="5" width="14.44140625" style="269" customWidth="1"/>
    <col min="6" max="6" width="4.88671875" style="269" customWidth="1"/>
    <col min="7" max="7" width="9.5546875" style="269" customWidth="1"/>
    <col min="8" max="9" width="17.33203125" style="269" customWidth="1"/>
    <col min="10" max="10" width="5" style="269" customWidth="1"/>
    <col min="11" max="13" width="11.44140625" style="269"/>
    <col min="14" max="14" width="15.5546875" style="269" customWidth="1"/>
    <col min="15" max="15" width="12.5546875" style="269" customWidth="1"/>
    <col min="16" max="16384" width="11.44140625" style="269"/>
  </cols>
  <sheetData>
    <row r="1" spans="2:16" ht="7.5" customHeight="1" x14ac:dyDescent="0.3"/>
    <row r="4" spans="2:16" ht="18" customHeight="1" x14ac:dyDescent="0.3"/>
    <row r="5" spans="2:16" ht="21.6" thickBot="1" x14ac:dyDescent="0.35">
      <c r="B5" s="737" t="s">
        <v>298</v>
      </c>
      <c r="C5" s="737"/>
      <c r="D5" s="737"/>
      <c r="E5" s="737"/>
      <c r="F5" s="737"/>
      <c r="G5" s="737"/>
      <c r="H5" s="737"/>
      <c r="I5" s="737"/>
    </row>
    <row r="6" spans="2:16" ht="18.600000000000001" thickBot="1" x14ac:dyDescent="0.35">
      <c r="B6" s="738" t="s">
        <v>212</v>
      </c>
      <c r="C6" s="738"/>
      <c r="D6" s="738"/>
      <c r="E6" s="738"/>
      <c r="F6" s="738"/>
      <c r="G6" s="738"/>
      <c r="H6" s="738"/>
      <c r="I6" s="738"/>
      <c r="L6" s="739" t="s">
        <v>213</v>
      </c>
      <c r="M6" s="740"/>
      <c r="N6" s="740"/>
      <c r="O6" s="740"/>
      <c r="P6" s="741"/>
    </row>
    <row r="7" spans="2:16" ht="15.6" x14ac:dyDescent="0.3">
      <c r="B7" s="742" t="s">
        <v>214</v>
      </c>
      <c r="C7" s="742"/>
      <c r="D7" s="742"/>
      <c r="E7" s="742"/>
      <c r="F7" s="742"/>
      <c r="G7" s="742"/>
      <c r="H7" s="742"/>
      <c r="I7" s="742"/>
      <c r="L7" s="743"/>
      <c r="M7" s="745" t="s">
        <v>206</v>
      </c>
      <c r="N7" s="746"/>
      <c r="O7" s="746"/>
      <c r="P7" s="747"/>
    </row>
    <row r="8" spans="2:16" ht="15" thickBot="1" x14ac:dyDescent="0.35">
      <c r="L8" s="744"/>
      <c r="M8" s="748"/>
      <c r="N8" s="749"/>
      <c r="O8" s="749"/>
      <c r="P8" s="750"/>
    </row>
    <row r="9" spans="2:16" ht="15" thickBot="1" x14ac:dyDescent="0.35">
      <c r="B9" s="755" t="s">
        <v>215</v>
      </c>
      <c r="C9" s="756"/>
      <c r="D9" s="756"/>
      <c r="E9" s="757"/>
      <c r="F9" s="755" t="s">
        <v>216</v>
      </c>
      <c r="G9" s="756"/>
      <c r="H9" s="756"/>
      <c r="I9" s="340" t="str">
        <f>'1. ANTICIPADO'!AK11</f>
        <v>UTC/XXX/123/2026</v>
      </c>
      <c r="M9" s="758"/>
      <c r="N9" s="758"/>
      <c r="O9" s="758"/>
      <c r="P9" s="758"/>
    </row>
    <row r="10" spans="2:16" ht="15" thickBot="1" x14ac:dyDescent="0.35">
      <c r="B10" s="759" t="str">
        <f>CONCATENATE('1. ANTICIPADO'!B22," ",'1. ANTICIPADO'!M22," ",'1. ANTICIPADO'!W22)</f>
        <v>abg abg adfg</v>
      </c>
      <c r="C10" s="760"/>
      <c r="D10" s="760"/>
      <c r="E10" s="761"/>
      <c r="F10" s="755" t="s">
        <v>207</v>
      </c>
      <c r="G10" s="756"/>
      <c r="H10" s="756"/>
      <c r="I10" s="340" t="str">
        <f>'1. ANTICIPADO'!AK12</f>
        <v>XXX/XXX/123/2026</v>
      </c>
    </row>
    <row r="11" spans="2:16" ht="15" thickBot="1" x14ac:dyDescent="0.35">
      <c r="B11" s="762"/>
      <c r="C11" s="763"/>
      <c r="D11" s="763"/>
      <c r="E11" s="764"/>
      <c r="F11" s="755" t="s">
        <v>217</v>
      </c>
      <c r="G11" s="756"/>
      <c r="H11" s="756"/>
      <c r="I11" s="341">
        <f>'1. ANTICIPADO'!AH40</f>
        <v>1000</v>
      </c>
    </row>
    <row r="12" spans="2:16" ht="15" thickBot="1" x14ac:dyDescent="0.35">
      <c r="C12" s="342"/>
      <c r="D12" s="343"/>
      <c r="E12" s="343"/>
      <c r="F12" s="343"/>
      <c r="G12" s="344"/>
      <c r="H12" s="344"/>
      <c r="I12" s="344"/>
    </row>
    <row r="13" spans="2:16" ht="15" customHeight="1" thickBot="1" x14ac:dyDescent="0.35">
      <c r="B13" s="755" t="s">
        <v>218</v>
      </c>
      <c r="C13" s="756"/>
      <c r="D13" s="756"/>
      <c r="E13" s="756"/>
      <c r="F13" s="756"/>
      <c r="G13" s="756"/>
      <c r="H13" s="756"/>
      <c r="I13" s="757"/>
    </row>
    <row r="14" spans="2:16" ht="15.75" customHeight="1" thickBot="1" x14ac:dyDescent="0.35">
      <c r="B14" s="345" t="s">
        <v>205</v>
      </c>
      <c r="C14" s="765" t="s">
        <v>219</v>
      </c>
      <c r="D14" s="766"/>
      <c r="E14" s="346" t="s">
        <v>220</v>
      </c>
      <c r="F14" s="765" t="s">
        <v>221</v>
      </c>
      <c r="G14" s="767"/>
      <c r="H14" s="767"/>
      <c r="I14" s="766"/>
    </row>
    <row r="15" spans="2:16" ht="27" thickBot="1" x14ac:dyDescent="0.35">
      <c r="B15" s="347" t="s">
        <v>222</v>
      </c>
      <c r="C15" s="340">
        <v>1</v>
      </c>
      <c r="D15" s="348" t="s">
        <v>223</v>
      </c>
      <c r="E15" s="227">
        <v>1</v>
      </c>
      <c r="F15" s="768"/>
      <c r="G15" s="768"/>
      <c r="H15" s="768"/>
      <c r="I15" s="769"/>
    </row>
    <row r="16" spans="2:16" ht="26.25" customHeight="1" thickBot="1" x14ac:dyDescent="0.35">
      <c r="B16" s="347" t="s">
        <v>222</v>
      </c>
      <c r="C16" s="340">
        <v>2</v>
      </c>
      <c r="D16" s="348" t="s">
        <v>224</v>
      </c>
      <c r="E16" s="227">
        <v>1</v>
      </c>
      <c r="F16" s="751"/>
      <c r="G16" s="752"/>
      <c r="H16" s="753"/>
      <c r="I16" s="754"/>
      <c r="M16" s="349"/>
      <c r="N16" s="349"/>
    </row>
    <row r="17" spans="2:9" ht="40.200000000000003" thickBot="1" x14ac:dyDescent="0.35">
      <c r="B17" s="347" t="s">
        <v>222</v>
      </c>
      <c r="C17" s="340">
        <v>3</v>
      </c>
      <c r="D17" s="348" t="s">
        <v>225</v>
      </c>
      <c r="E17" s="227">
        <v>1</v>
      </c>
      <c r="F17" s="751"/>
      <c r="G17" s="752"/>
      <c r="H17" s="753"/>
      <c r="I17" s="754"/>
    </row>
    <row r="18" spans="2:9" ht="27" thickBot="1" x14ac:dyDescent="0.35">
      <c r="B18" s="347" t="s">
        <v>222</v>
      </c>
      <c r="C18" s="340">
        <v>4</v>
      </c>
      <c r="D18" s="348" t="s">
        <v>247</v>
      </c>
      <c r="E18" s="227">
        <v>1</v>
      </c>
      <c r="F18" s="772"/>
      <c r="G18" s="772"/>
      <c r="H18" s="772"/>
      <c r="I18" s="773"/>
    </row>
    <row r="19" spans="2:9" ht="15" thickBot="1" x14ac:dyDescent="0.35">
      <c r="B19" s="347" t="s">
        <v>222</v>
      </c>
      <c r="C19" s="340">
        <v>5</v>
      </c>
      <c r="D19" s="350" t="s">
        <v>226</v>
      </c>
      <c r="E19" s="227">
        <v>12</v>
      </c>
      <c r="F19" s="772"/>
      <c r="G19" s="772"/>
      <c r="H19" s="772"/>
      <c r="I19" s="773"/>
    </row>
    <row r="20" spans="2:9" ht="15" thickBot="1" x14ac:dyDescent="0.35">
      <c r="B20" s="347" t="s">
        <v>222</v>
      </c>
      <c r="C20" s="340">
        <v>6</v>
      </c>
      <c r="D20" s="351" t="s">
        <v>320</v>
      </c>
      <c r="E20" s="227">
        <v>1</v>
      </c>
      <c r="F20" s="772"/>
      <c r="G20" s="772"/>
      <c r="H20" s="772"/>
      <c r="I20" s="773"/>
    </row>
    <row r="21" spans="2:9" ht="27" thickBot="1" x14ac:dyDescent="0.35">
      <c r="B21" s="347" t="s">
        <v>222</v>
      </c>
      <c r="C21" s="340">
        <v>7</v>
      </c>
      <c r="D21" s="351" t="s">
        <v>227</v>
      </c>
      <c r="E21" s="227">
        <v>1</v>
      </c>
      <c r="F21" s="772"/>
      <c r="G21" s="772"/>
      <c r="H21" s="772"/>
      <c r="I21" s="773"/>
    </row>
    <row r="22" spans="2:9" ht="27" thickBot="1" x14ac:dyDescent="0.35">
      <c r="B22" s="347" t="s">
        <v>222</v>
      </c>
      <c r="C22" s="340">
        <v>8</v>
      </c>
      <c r="D22" s="348" t="s">
        <v>228</v>
      </c>
      <c r="E22" s="227">
        <v>1</v>
      </c>
      <c r="F22" s="772"/>
      <c r="G22" s="772"/>
      <c r="H22" s="772"/>
      <c r="I22" s="773"/>
    </row>
    <row r="23" spans="2:9" ht="15" thickBot="1" x14ac:dyDescent="0.35">
      <c r="B23" s="347" t="s">
        <v>222</v>
      </c>
      <c r="C23" s="340">
        <v>9</v>
      </c>
      <c r="D23" s="350" t="s">
        <v>229</v>
      </c>
      <c r="E23" s="227">
        <v>1</v>
      </c>
      <c r="F23" s="772"/>
      <c r="G23" s="772"/>
      <c r="H23" s="772"/>
      <c r="I23" s="773"/>
    </row>
    <row r="24" spans="2:9" ht="15" thickBot="1" x14ac:dyDescent="0.35">
      <c r="B24" s="347" t="s">
        <v>222</v>
      </c>
      <c r="C24" s="340">
        <v>10</v>
      </c>
      <c r="D24" s="350" t="s">
        <v>230</v>
      </c>
      <c r="E24" s="227">
        <v>1</v>
      </c>
      <c r="F24" s="772"/>
      <c r="G24" s="772"/>
      <c r="H24" s="772"/>
      <c r="I24" s="773"/>
    </row>
    <row r="25" spans="2:9" ht="15" thickBot="1" x14ac:dyDescent="0.35">
      <c r="B25" s="755" t="s">
        <v>231</v>
      </c>
      <c r="C25" s="756"/>
      <c r="D25" s="756"/>
      <c r="E25" s="756"/>
      <c r="F25" s="756"/>
      <c r="G25" s="756"/>
      <c r="H25" s="756"/>
      <c r="I25" s="757"/>
    </row>
    <row r="26" spans="2:9" ht="15" thickBot="1" x14ac:dyDescent="0.35">
      <c r="B26" s="347" t="s">
        <v>222</v>
      </c>
      <c r="C26" s="340">
        <v>11</v>
      </c>
      <c r="D26" s="350" t="s">
        <v>322</v>
      </c>
      <c r="E26" s="227">
        <v>0</v>
      </c>
      <c r="F26" s="772"/>
      <c r="G26" s="772"/>
      <c r="H26" s="772"/>
      <c r="I26" s="773"/>
    </row>
    <row r="27" spans="2:9" ht="27" thickBot="1" x14ac:dyDescent="0.35">
      <c r="B27" s="347" t="s">
        <v>222</v>
      </c>
      <c r="C27" s="340">
        <v>12</v>
      </c>
      <c r="D27" s="352" t="s">
        <v>321</v>
      </c>
      <c r="E27" s="227">
        <v>0</v>
      </c>
      <c r="F27" s="772"/>
      <c r="G27" s="772"/>
      <c r="H27" s="772"/>
      <c r="I27" s="773"/>
    </row>
    <row r="28" spans="2:9" ht="27" thickBot="1" x14ac:dyDescent="0.35">
      <c r="B28" s="347" t="s">
        <v>222</v>
      </c>
      <c r="C28" s="340">
        <v>13</v>
      </c>
      <c r="D28" s="348" t="s">
        <v>323</v>
      </c>
      <c r="E28" s="227">
        <v>0</v>
      </c>
      <c r="F28" s="772"/>
      <c r="G28" s="772"/>
      <c r="H28" s="772"/>
      <c r="I28" s="773"/>
    </row>
    <row r="29" spans="2:9" ht="15" thickBot="1" x14ac:dyDescent="0.35">
      <c r="B29" s="347" t="s">
        <v>222</v>
      </c>
      <c r="C29" s="353">
        <v>14</v>
      </c>
      <c r="D29" s="354" t="s">
        <v>324</v>
      </c>
      <c r="E29" s="228">
        <v>1</v>
      </c>
      <c r="F29" s="770"/>
      <c r="G29" s="770"/>
      <c r="H29" s="770"/>
      <c r="I29" s="771"/>
    </row>
    <row r="30" spans="2:9" ht="15" thickBot="1" x14ac:dyDescent="0.35">
      <c r="C30" s="299"/>
      <c r="D30" s="355" t="s">
        <v>232</v>
      </c>
      <c r="E30" s="364">
        <f>SUM(E15+E16+E17+E18+E19+E20+E21+E22+E23+E24+E26+E27+E28+E29)</f>
        <v>22</v>
      </c>
      <c r="F30" s="344"/>
      <c r="G30" s="344"/>
      <c r="H30" s="344"/>
      <c r="I30" s="344"/>
    </row>
    <row r="31" spans="2:9" ht="15" thickBot="1" x14ac:dyDescent="0.35">
      <c r="C31" s="299"/>
      <c r="D31" s="355"/>
      <c r="E31" s="342"/>
      <c r="F31" s="344"/>
      <c r="G31" s="344"/>
      <c r="H31" s="344"/>
      <c r="I31" s="344"/>
    </row>
    <row r="32" spans="2:9" ht="15" thickBot="1" x14ac:dyDescent="0.35">
      <c r="B32" s="755" t="s">
        <v>241</v>
      </c>
      <c r="C32" s="756"/>
      <c r="D32" s="756"/>
      <c r="E32" s="356"/>
      <c r="F32" s="765" t="s">
        <v>233</v>
      </c>
      <c r="G32" s="767"/>
      <c r="H32" s="767"/>
      <c r="I32" s="766"/>
    </row>
    <row r="33" spans="2:9" ht="19.5" customHeight="1" thickBot="1" x14ac:dyDescent="0.35">
      <c r="B33" s="345" t="s">
        <v>205</v>
      </c>
      <c r="C33" s="765" t="s">
        <v>242</v>
      </c>
      <c r="D33" s="766"/>
      <c r="E33" s="357"/>
      <c r="F33" s="778" t="s">
        <v>234</v>
      </c>
      <c r="G33" s="779"/>
      <c r="H33" s="779"/>
      <c r="I33" s="780"/>
    </row>
    <row r="34" spans="2:9" ht="58.2" thickBot="1" x14ac:dyDescent="0.35">
      <c r="B34" s="347" t="s">
        <v>222</v>
      </c>
      <c r="C34" s="347">
        <v>15</v>
      </c>
      <c r="D34" s="358" t="s">
        <v>358</v>
      </c>
      <c r="F34" s="781"/>
      <c r="G34" s="782"/>
      <c r="H34" s="782"/>
      <c r="I34" s="783"/>
    </row>
    <row r="35" spans="2:9" ht="29.4" thickBot="1" x14ac:dyDescent="0.35">
      <c r="B35" s="347" t="s">
        <v>222</v>
      </c>
      <c r="C35" s="347">
        <v>16</v>
      </c>
      <c r="D35" s="359" t="s">
        <v>243</v>
      </c>
      <c r="F35" s="784"/>
      <c r="G35" s="785"/>
      <c r="H35" s="785"/>
      <c r="I35" s="786"/>
    </row>
    <row r="36" spans="2:9" ht="15" thickBot="1" x14ac:dyDescent="0.35">
      <c r="F36" s="784"/>
      <c r="G36" s="785"/>
      <c r="H36" s="785"/>
      <c r="I36" s="786"/>
    </row>
    <row r="37" spans="2:9" ht="15" thickBot="1" x14ac:dyDescent="0.35">
      <c r="B37" s="755" t="s">
        <v>235</v>
      </c>
      <c r="C37" s="756"/>
      <c r="D37" s="756"/>
      <c r="E37" s="356"/>
      <c r="F37" s="784"/>
      <c r="G37" s="785"/>
      <c r="H37" s="785"/>
      <c r="I37" s="786"/>
    </row>
    <row r="38" spans="2:9" ht="15" thickBot="1" x14ac:dyDescent="0.35">
      <c r="B38" s="765" t="s">
        <v>208</v>
      </c>
      <c r="C38" s="766"/>
      <c r="D38" s="229" t="s">
        <v>296</v>
      </c>
      <c r="E38" s="344"/>
      <c r="F38" s="784"/>
      <c r="G38" s="785"/>
      <c r="H38" s="785"/>
      <c r="I38" s="786"/>
    </row>
    <row r="39" spans="2:9" ht="15" thickBot="1" x14ac:dyDescent="0.35">
      <c r="B39" s="765" t="s">
        <v>297</v>
      </c>
      <c r="C39" s="766"/>
      <c r="D39" s="229" t="s">
        <v>299</v>
      </c>
      <c r="E39" s="344"/>
      <c r="F39" s="787"/>
      <c r="G39" s="788"/>
      <c r="H39" s="788"/>
      <c r="I39" s="789"/>
    </row>
    <row r="40" spans="2:9" ht="15" thickBot="1" x14ac:dyDescent="0.35">
      <c r="B40" s="765" t="s">
        <v>236</v>
      </c>
      <c r="C40" s="766"/>
      <c r="D40" s="229"/>
      <c r="E40" s="344"/>
      <c r="F40" s="774" t="s">
        <v>237</v>
      </c>
      <c r="G40" s="775"/>
      <c r="H40" s="360" t="s">
        <v>238</v>
      </c>
      <c r="I40" s="361" t="s">
        <v>239</v>
      </c>
    </row>
    <row r="41" spans="2:9" ht="15" thickBot="1" x14ac:dyDescent="0.35">
      <c r="B41" s="765" t="s">
        <v>240</v>
      </c>
      <c r="C41" s="766"/>
      <c r="D41" s="229"/>
      <c r="E41" s="344"/>
      <c r="F41" s="776"/>
      <c r="G41" s="777"/>
      <c r="H41" s="362"/>
      <c r="I41" s="363"/>
    </row>
    <row r="42" spans="2:9" ht="15.75" customHeight="1" x14ac:dyDescent="0.3"/>
  </sheetData>
  <sheetProtection algorithmName="SHA-512" hashValue="8Q3Mvb0TgEd6EOt55x0e4jCudVgHNrEu4GYO5b84b0D6tmfWCdJILGqYrEZ0xEko12UStb3YEDExWKYmGIZO1Q==" saltValue="r+o+jCBxvcoPy8orf7S5Ew==" spinCount="100000" sheet="1" objects="1" scenarios="1"/>
  <mergeCells count="41">
    <mergeCell ref="B40:C40"/>
    <mergeCell ref="F40:G41"/>
    <mergeCell ref="B41:C41"/>
    <mergeCell ref="B32:D32"/>
    <mergeCell ref="F32:I32"/>
    <mergeCell ref="F33:I33"/>
    <mergeCell ref="B37:D37"/>
    <mergeCell ref="B38:C38"/>
    <mergeCell ref="C33:D33"/>
    <mergeCell ref="B39:C39"/>
    <mergeCell ref="F34:I39"/>
    <mergeCell ref="F29:I29"/>
    <mergeCell ref="F18:I18"/>
    <mergeCell ref="F19:I19"/>
    <mergeCell ref="F20:I20"/>
    <mergeCell ref="F21:I21"/>
    <mergeCell ref="F22:I22"/>
    <mergeCell ref="F23:I23"/>
    <mergeCell ref="F24:I24"/>
    <mergeCell ref="B25:I25"/>
    <mergeCell ref="F26:I26"/>
    <mergeCell ref="F27:I27"/>
    <mergeCell ref="F28:I28"/>
    <mergeCell ref="F17:I17"/>
    <mergeCell ref="B9:E9"/>
    <mergeCell ref="F9:H9"/>
    <mergeCell ref="M9:P9"/>
    <mergeCell ref="B10:E11"/>
    <mergeCell ref="F10:H10"/>
    <mergeCell ref="F11:H11"/>
    <mergeCell ref="B13:I13"/>
    <mergeCell ref="C14:D14"/>
    <mergeCell ref="F14:I14"/>
    <mergeCell ref="F15:I15"/>
    <mergeCell ref="F16:I16"/>
    <mergeCell ref="B5:I5"/>
    <mergeCell ref="B6:I6"/>
    <mergeCell ref="L6:P6"/>
    <mergeCell ref="B7:I7"/>
    <mergeCell ref="L7:L8"/>
    <mergeCell ref="M7:P8"/>
  </mergeCells>
  <printOptions horizontalCentered="1"/>
  <pageMargins left="0.23622047244094491" right="0.23622047244094491" top="0.74803149606299213" bottom="0.74803149606299213" header="0.31496062992125984" footer="0.31496062992125984"/>
  <pageSetup scale="79" fitToHeight="0" orientation="portrait" copies="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B56F-C390-4756-B52A-7A1C29A3C595}">
  <sheetPr>
    <tabColor theme="9"/>
    <pageSetUpPr fitToPage="1"/>
  </sheetPr>
  <dimension ref="B2:AB46"/>
  <sheetViews>
    <sheetView showGridLines="0" topLeftCell="B7" zoomScale="80" zoomScaleNormal="80" workbookViewId="0">
      <selection activeCell="D7" sqref="D7"/>
    </sheetView>
  </sheetViews>
  <sheetFormatPr baseColWidth="10" defaultRowHeight="14.4" x14ac:dyDescent="0.3"/>
  <cols>
    <col min="2" max="2" width="3.6640625" bestFit="1" customWidth="1"/>
    <col min="3" max="3" width="17.44140625" customWidth="1"/>
    <col min="4" max="4" width="31.44140625" customWidth="1"/>
    <col min="5" max="5" width="2.5546875" customWidth="1"/>
    <col min="6" max="6" width="25.6640625" customWidth="1"/>
    <col min="7" max="7" width="20.6640625" customWidth="1"/>
    <col min="8" max="8" width="44.109375" customWidth="1"/>
    <col min="9" max="9" width="2.44140625" customWidth="1"/>
    <col min="10" max="10" width="39.6640625" customWidth="1"/>
    <col min="11" max="11" width="12.6640625" bestFit="1" customWidth="1"/>
    <col min="12" max="12" width="36.44140625" bestFit="1" customWidth="1"/>
    <col min="13" max="13" width="7.88671875" customWidth="1"/>
    <col min="14" max="15" width="36.33203125" customWidth="1"/>
  </cols>
  <sheetData>
    <row r="2" spans="2:22" s="187" customFormat="1" ht="25.5" customHeight="1" x14ac:dyDescent="0.35">
      <c r="C2" s="188"/>
      <c r="D2" s="188"/>
      <c r="E2" s="188"/>
      <c r="F2" s="189" t="s">
        <v>248</v>
      </c>
      <c r="G2" s="189"/>
      <c r="H2" s="189"/>
      <c r="I2" s="189"/>
      <c r="J2" s="189"/>
      <c r="K2" s="189"/>
      <c r="L2" s="189"/>
      <c r="M2" s="365"/>
      <c r="N2" s="365"/>
    </row>
    <row r="3" spans="2:22" s="187" customFormat="1" ht="25.5" customHeight="1" x14ac:dyDescent="0.35">
      <c r="C3" s="188"/>
      <c r="D3" s="188"/>
      <c r="E3" s="188"/>
      <c r="F3" s="190" t="s">
        <v>249</v>
      </c>
      <c r="G3" s="190"/>
      <c r="H3" s="190"/>
      <c r="I3" s="190"/>
      <c r="J3" s="190"/>
      <c r="K3" s="190"/>
      <c r="L3" s="190"/>
      <c r="M3" s="365"/>
      <c r="N3" s="365"/>
    </row>
    <row r="4" spans="2:22" s="187" customFormat="1" ht="15" customHeight="1" thickBot="1" x14ac:dyDescent="0.4">
      <c r="G4" s="365"/>
      <c r="H4" s="365"/>
      <c r="I4" s="365"/>
      <c r="J4" s="365"/>
      <c r="K4" s="365"/>
      <c r="L4" s="365"/>
      <c r="M4" s="365"/>
      <c r="N4" s="365"/>
      <c r="Q4" s="191"/>
      <c r="R4" s="191"/>
      <c r="S4" s="191"/>
      <c r="T4" s="191"/>
      <c r="U4" s="191"/>
      <c r="V4" s="191"/>
    </row>
    <row r="5" spans="2:22" ht="15" customHeight="1" thickBot="1" x14ac:dyDescent="0.35">
      <c r="B5" s="790" t="s">
        <v>215</v>
      </c>
      <c r="C5" s="791"/>
      <c r="D5" s="792"/>
      <c r="E5" s="793" t="str">
        <f>CONCATENATE('1. ANTICIPADO'!B20," ",'1. ANTICIPADO'!M20," ",'1. ANTICIPADO'!W20)</f>
        <v xml:space="preserve">Nombre completo la persona comisionada  </v>
      </c>
      <c r="F5" s="794"/>
      <c r="G5" s="794"/>
      <c r="H5" s="795"/>
      <c r="I5" s="177"/>
      <c r="J5" s="366" t="s">
        <v>250</v>
      </c>
      <c r="K5" s="796" t="s">
        <v>251</v>
      </c>
      <c r="L5" s="797"/>
      <c r="M5" s="156"/>
      <c r="N5" s="192"/>
      <c r="Q5" s="191"/>
      <c r="R5" s="191"/>
      <c r="S5" s="191"/>
      <c r="T5" s="191"/>
      <c r="U5" s="191"/>
      <c r="V5" s="191"/>
    </row>
    <row r="6" spans="2:22" ht="15.75" customHeight="1" thickBot="1" x14ac:dyDescent="0.35">
      <c r="C6" s="193"/>
      <c r="D6" s="193"/>
      <c r="E6" s="193"/>
      <c r="F6" s="177"/>
      <c r="G6" s="177"/>
      <c r="H6" s="177"/>
      <c r="I6" s="177"/>
      <c r="J6" s="194"/>
      <c r="K6" s="230"/>
      <c r="L6" s="230"/>
      <c r="M6" s="156"/>
      <c r="N6" s="192"/>
      <c r="Q6" s="191"/>
      <c r="R6" s="191"/>
      <c r="S6" s="191"/>
      <c r="T6" s="191"/>
      <c r="U6" s="191"/>
      <c r="V6" s="191"/>
    </row>
    <row r="7" spans="2:22" ht="15.75" customHeight="1" x14ac:dyDescent="0.3">
      <c r="B7" s="798" t="s">
        <v>252</v>
      </c>
      <c r="C7" s="799"/>
      <c r="D7" s="367" t="s">
        <v>341</v>
      </c>
      <c r="F7" s="195" t="s">
        <v>254</v>
      </c>
      <c r="G7" s="800" t="s">
        <v>209</v>
      </c>
      <c r="H7" s="801"/>
      <c r="J7" s="196" t="s">
        <v>255</v>
      </c>
      <c r="K7" s="802">
        <v>3000</v>
      </c>
      <c r="L7" s="803"/>
      <c r="Q7" s="191"/>
      <c r="R7" s="191"/>
      <c r="S7" s="191"/>
      <c r="T7" s="191"/>
      <c r="U7" s="191"/>
      <c r="V7" s="191"/>
    </row>
    <row r="8" spans="2:22" ht="15.75" customHeight="1" x14ac:dyDescent="0.3">
      <c r="B8" s="804" t="s">
        <v>256</v>
      </c>
      <c r="C8" s="805"/>
      <c r="D8" s="231" t="s">
        <v>257</v>
      </c>
      <c r="E8" s="232"/>
      <c r="F8" s="197" t="s">
        <v>258</v>
      </c>
      <c r="G8" s="806">
        <f>'1. ANTICIPADO'!AK9</f>
        <v>0</v>
      </c>
      <c r="H8" s="807"/>
      <c r="I8" s="177"/>
      <c r="J8" s="198" t="s">
        <v>259</v>
      </c>
      <c r="K8" s="808">
        <f>K33</f>
        <v>2900</v>
      </c>
      <c r="L8" s="809"/>
      <c r="N8" s="194"/>
      <c r="O8" s="233"/>
      <c r="P8" s="233"/>
      <c r="Q8" s="191"/>
      <c r="R8" s="191"/>
      <c r="S8" s="191"/>
      <c r="T8" s="191"/>
      <c r="U8" s="191"/>
      <c r="V8" s="191"/>
    </row>
    <row r="9" spans="2:22" ht="15.75" customHeight="1" thickBot="1" x14ac:dyDescent="0.35">
      <c r="B9" s="810" t="s">
        <v>260</v>
      </c>
      <c r="C9" s="811"/>
      <c r="D9" s="234" t="s">
        <v>261</v>
      </c>
      <c r="E9" s="232"/>
      <c r="F9" s="199" t="s">
        <v>207</v>
      </c>
      <c r="G9" s="812">
        <f>'1. ANTICIPADO'!AK10</f>
        <v>0</v>
      </c>
      <c r="H9" s="813"/>
      <c r="I9" s="177"/>
      <c r="J9" s="200" t="s">
        <v>262</v>
      </c>
      <c r="K9" s="814">
        <f>K7-K8</f>
        <v>100</v>
      </c>
      <c r="L9" s="815"/>
      <c r="N9" t="s">
        <v>300</v>
      </c>
      <c r="O9" s="368"/>
      <c r="Q9" s="191"/>
      <c r="R9" s="191"/>
      <c r="S9" s="191"/>
      <c r="T9" s="191"/>
      <c r="U9" s="191"/>
      <c r="V9" s="191"/>
    </row>
    <row r="10" spans="2:22" ht="15.75" customHeight="1" thickBot="1" x14ac:dyDescent="0.35">
      <c r="B10" s="192"/>
      <c r="C10" s="192"/>
      <c r="D10" s="192"/>
      <c r="E10" s="192"/>
      <c r="F10" s="369"/>
      <c r="G10" s="192"/>
      <c r="K10" s="369"/>
      <c r="L10" s="369"/>
      <c r="M10" s="156"/>
      <c r="N10" s="192"/>
      <c r="O10" s="368"/>
      <c r="Q10" s="191"/>
      <c r="R10" s="191"/>
      <c r="S10" s="191"/>
      <c r="T10" s="191"/>
      <c r="U10" s="191"/>
      <c r="V10" s="191"/>
    </row>
    <row r="11" spans="2:22" ht="30" customHeight="1" thickBot="1" x14ac:dyDescent="0.35">
      <c r="B11" s="202" t="s">
        <v>263</v>
      </c>
      <c r="C11" s="202" t="s">
        <v>264</v>
      </c>
      <c r="D11" s="370" t="s">
        <v>265</v>
      </c>
      <c r="E11" s="371"/>
      <c r="F11" s="372"/>
      <c r="G11" s="202" t="s">
        <v>266</v>
      </c>
      <c r="H11" s="370" t="s">
        <v>267</v>
      </c>
      <c r="I11" s="372"/>
      <c r="J11" s="202" t="s">
        <v>142</v>
      </c>
      <c r="K11" s="202" t="s">
        <v>143</v>
      </c>
      <c r="L11" s="202" t="s">
        <v>268</v>
      </c>
      <c r="M11" s="368"/>
      <c r="N11" s="373" t="s">
        <v>342</v>
      </c>
    </row>
    <row r="12" spans="2:22" ht="15" customHeight="1" x14ac:dyDescent="0.3">
      <c r="B12" s="235">
        <f>IF(COUNTA(C12:K12)&gt;0,ROW()-11," ")</f>
        <v>1</v>
      </c>
      <c r="C12" s="374" t="s">
        <v>333</v>
      </c>
      <c r="D12" s="819" t="s">
        <v>343</v>
      </c>
      <c r="E12" s="819"/>
      <c r="F12" s="819"/>
      <c r="G12" s="375">
        <v>46198</v>
      </c>
      <c r="H12" s="239" t="s">
        <v>339</v>
      </c>
      <c r="I12" s="240"/>
      <c r="J12" s="241" t="s">
        <v>269</v>
      </c>
      <c r="K12" s="242">
        <v>1400</v>
      </c>
      <c r="L12" s="376" t="s">
        <v>344</v>
      </c>
      <c r="M12" s="368"/>
      <c r="O12" s="207"/>
      <c r="P12" s="207"/>
      <c r="Q12" s="207"/>
      <c r="R12" s="207"/>
      <c r="S12" s="207"/>
      <c r="T12" s="207"/>
    </row>
    <row r="13" spans="2:22" ht="15" customHeight="1" x14ac:dyDescent="0.3">
      <c r="B13" s="236">
        <f t="shared" ref="B13:B31" si="0">IF(COUNTA(C13:K13)&gt;0,ROW()-11," ")</f>
        <v>2</v>
      </c>
      <c r="C13" s="243" t="s">
        <v>270</v>
      </c>
      <c r="D13" s="816" t="s">
        <v>271</v>
      </c>
      <c r="E13" s="817"/>
      <c r="F13" s="818"/>
      <c r="G13" s="375">
        <v>46198</v>
      </c>
      <c r="H13" s="244" t="s">
        <v>272</v>
      </c>
      <c r="I13" s="245"/>
      <c r="J13" s="246" t="s">
        <v>269</v>
      </c>
      <c r="K13" s="247">
        <v>233</v>
      </c>
      <c r="L13" s="248"/>
      <c r="M13" s="368"/>
      <c r="N13" s="820" t="s">
        <v>330</v>
      </c>
      <c r="O13" s="820"/>
      <c r="P13" s="268"/>
      <c r="Q13" s="268"/>
      <c r="R13" s="268"/>
      <c r="S13" s="268"/>
      <c r="T13" s="268"/>
    </row>
    <row r="14" spans="2:22" ht="15" customHeight="1" x14ac:dyDescent="0.3">
      <c r="B14" s="236">
        <f t="shared" si="0"/>
        <v>3</v>
      </c>
      <c r="C14" s="243" t="s">
        <v>273</v>
      </c>
      <c r="D14" s="816" t="s">
        <v>271</v>
      </c>
      <c r="E14" s="817"/>
      <c r="F14" s="818"/>
      <c r="G14" s="375">
        <v>46198</v>
      </c>
      <c r="H14" s="244" t="s">
        <v>274</v>
      </c>
      <c r="I14" s="245"/>
      <c r="J14" s="246" t="s">
        <v>269</v>
      </c>
      <c r="K14" s="247">
        <v>114</v>
      </c>
      <c r="L14" s="248"/>
      <c r="M14" s="368"/>
      <c r="N14" s="820"/>
      <c r="O14" s="820"/>
    </row>
    <row r="15" spans="2:22" ht="15" customHeight="1" x14ac:dyDescent="0.3">
      <c r="B15" s="236">
        <f t="shared" si="0"/>
        <v>4</v>
      </c>
      <c r="C15" s="243" t="s">
        <v>275</v>
      </c>
      <c r="D15" s="816" t="s">
        <v>271</v>
      </c>
      <c r="E15" s="817"/>
      <c r="F15" s="818"/>
      <c r="G15" s="375">
        <v>46198</v>
      </c>
      <c r="H15" s="244" t="s">
        <v>276</v>
      </c>
      <c r="I15" s="245"/>
      <c r="J15" s="246" t="s">
        <v>269</v>
      </c>
      <c r="K15" s="247">
        <v>329</v>
      </c>
      <c r="L15" s="248"/>
    </row>
    <row r="16" spans="2:22" ht="15" customHeight="1" x14ac:dyDescent="0.3">
      <c r="B16" s="236">
        <f t="shared" si="0"/>
        <v>5</v>
      </c>
      <c r="C16" s="243" t="s">
        <v>273</v>
      </c>
      <c r="D16" s="816" t="s">
        <v>271</v>
      </c>
      <c r="E16" s="817"/>
      <c r="F16" s="818"/>
      <c r="G16" s="375">
        <v>46198</v>
      </c>
      <c r="H16" s="244" t="s">
        <v>274</v>
      </c>
      <c r="I16" s="245"/>
      <c r="J16" s="246" t="s">
        <v>269</v>
      </c>
      <c r="K16" s="247">
        <v>99</v>
      </c>
      <c r="L16" s="248"/>
      <c r="M16" s="368"/>
    </row>
    <row r="17" spans="2:20" ht="15" customHeight="1" x14ac:dyDescent="0.3">
      <c r="B17" s="236">
        <f t="shared" si="0"/>
        <v>6</v>
      </c>
      <c r="C17" s="243" t="s">
        <v>273</v>
      </c>
      <c r="D17" s="816" t="s">
        <v>271</v>
      </c>
      <c r="E17" s="817"/>
      <c r="F17" s="818"/>
      <c r="G17" s="375">
        <v>46198</v>
      </c>
      <c r="H17" s="244" t="s">
        <v>274</v>
      </c>
      <c r="I17" s="245"/>
      <c r="J17" s="246" t="s">
        <v>269</v>
      </c>
      <c r="K17" s="247">
        <v>81.75</v>
      </c>
      <c r="L17" s="248"/>
      <c r="M17" s="368"/>
    </row>
    <row r="18" spans="2:20" ht="15" customHeight="1" x14ac:dyDescent="0.3">
      <c r="B18" s="236">
        <f t="shared" si="0"/>
        <v>7</v>
      </c>
      <c r="C18" s="243" t="s">
        <v>277</v>
      </c>
      <c r="D18" s="816" t="s">
        <v>271</v>
      </c>
      <c r="E18" s="817"/>
      <c r="F18" s="818"/>
      <c r="G18" s="375">
        <v>46198</v>
      </c>
      <c r="H18" s="244" t="s">
        <v>278</v>
      </c>
      <c r="I18" s="245"/>
      <c r="J18" s="246" t="s">
        <v>269</v>
      </c>
      <c r="K18" s="247">
        <v>76</v>
      </c>
      <c r="L18" s="248" t="s">
        <v>279</v>
      </c>
      <c r="M18" s="368"/>
      <c r="N18" s="820" t="s">
        <v>280</v>
      </c>
      <c r="O18" s="820"/>
      <c r="P18" s="377"/>
      <c r="Q18" s="377"/>
      <c r="R18" s="377"/>
      <c r="S18" s="377"/>
      <c r="T18" s="377"/>
    </row>
    <row r="19" spans="2:20" ht="15" customHeight="1" x14ac:dyDescent="0.3">
      <c r="B19" s="236">
        <f t="shared" si="0"/>
        <v>8</v>
      </c>
      <c r="C19" s="243" t="s">
        <v>281</v>
      </c>
      <c r="D19" s="816" t="s">
        <v>271</v>
      </c>
      <c r="E19" s="817"/>
      <c r="F19" s="818"/>
      <c r="G19" s="375">
        <v>46198</v>
      </c>
      <c r="H19" s="244" t="s">
        <v>282</v>
      </c>
      <c r="I19" s="245"/>
      <c r="J19" s="246" t="s">
        <v>269</v>
      </c>
      <c r="K19" s="247">
        <v>198</v>
      </c>
      <c r="L19" s="248"/>
      <c r="M19" s="368"/>
      <c r="N19" s="820"/>
      <c r="O19" s="820"/>
      <c r="P19" s="377"/>
      <c r="Q19" s="377"/>
      <c r="R19" s="377"/>
      <c r="S19" s="377"/>
      <c r="T19" s="377"/>
    </row>
    <row r="20" spans="2:20" ht="15" customHeight="1" x14ac:dyDescent="0.3">
      <c r="B20" s="236">
        <f t="shared" si="0"/>
        <v>9</v>
      </c>
      <c r="C20" s="243" t="s">
        <v>283</v>
      </c>
      <c r="D20" s="816" t="s">
        <v>271</v>
      </c>
      <c r="E20" s="817"/>
      <c r="F20" s="818"/>
      <c r="G20" s="375">
        <v>46198</v>
      </c>
      <c r="H20" s="244" t="s">
        <v>284</v>
      </c>
      <c r="I20" s="245"/>
      <c r="J20" s="246" t="s">
        <v>269</v>
      </c>
      <c r="K20" s="247">
        <v>20</v>
      </c>
      <c r="L20" s="248"/>
      <c r="M20" s="368"/>
      <c r="N20" s="377"/>
      <c r="O20" s="377"/>
      <c r="P20" s="377"/>
      <c r="Q20" s="377"/>
      <c r="R20" s="377"/>
      <c r="S20" s="377"/>
      <c r="T20" s="377"/>
    </row>
    <row r="21" spans="2:20" ht="15" customHeight="1" x14ac:dyDescent="0.3">
      <c r="B21" s="236">
        <f t="shared" si="0"/>
        <v>10</v>
      </c>
      <c r="C21" s="243" t="s">
        <v>285</v>
      </c>
      <c r="D21" s="816" t="s">
        <v>271</v>
      </c>
      <c r="E21" s="817"/>
      <c r="F21" s="818"/>
      <c r="G21" s="375">
        <v>46198</v>
      </c>
      <c r="H21" s="244" t="s">
        <v>286</v>
      </c>
      <c r="I21" s="245"/>
      <c r="J21" s="246" t="s">
        <v>269</v>
      </c>
      <c r="K21" s="247">
        <v>45</v>
      </c>
      <c r="L21" s="248"/>
      <c r="M21" s="368"/>
    </row>
    <row r="22" spans="2:20" ht="15" customHeight="1" x14ac:dyDescent="0.3">
      <c r="B22" s="236">
        <f t="shared" si="0"/>
        <v>11</v>
      </c>
      <c r="C22" s="243" t="s">
        <v>287</v>
      </c>
      <c r="D22" s="816" t="s">
        <v>271</v>
      </c>
      <c r="E22" s="817"/>
      <c r="F22" s="818"/>
      <c r="G22" s="375">
        <v>46198</v>
      </c>
      <c r="H22" s="244" t="s">
        <v>288</v>
      </c>
      <c r="I22" s="245"/>
      <c r="J22" s="246" t="s">
        <v>269</v>
      </c>
      <c r="K22" s="247">
        <v>175</v>
      </c>
      <c r="L22" s="248"/>
      <c r="M22" s="368"/>
      <c r="O22" s="377"/>
      <c r="P22" s="377"/>
      <c r="Q22" s="377"/>
      <c r="R22" s="377"/>
      <c r="S22" s="377"/>
      <c r="T22" s="377"/>
    </row>
    <row r="23" spans="2:20" ht="15" customHeight="1" x14ac:dyDescent="0.3">
      <c r="B23" s="236">
        <f t="shared" si="0"/>
        <v>12</v>
      </c>
      <c r="C23" s="243" t="s">
        <v>289</v>
      </c>
      <c r="D23" s="816" t="s">
        <v>271</v>
      </c>
      <c r="E23" s="817"/>
      <c r="F23" s="818"/>
      <c r="G23" s="375">
        <v>46198</v>
      </c>
      <c r="H23" s="244" t="s">
        <v>290</v>
      </c>
      <c r="I23" s="245"/>
      <c r="J23" s="246" t="s">
        <v>269</v>
      </c>
      <c r="K23" s="247">
        <v>41</v>
      </c>
      <c r="L23" s="248"/>
      <c r="M23" s="368"/>
      <c r="N23" s="822" t="s">
        <v>291</v>
      </c>
      <c r="O23" s="822"/>
      <c r="P23" s="377"/>
      <c r="Q23" s="377"/>
      <c r="R23" s="377"/>
      <c r="S23" s="377"/>
      <c r="T23" s="377"/>
    </row>
    <row r="24" spans="2:20" ht="15" customHeight="1" x14ac:dyDescent="0.3">
      <c r="B24" s="236">
        <f t="shared" si="0"/>
        <v>13</v>
      </c>
      <c r="C24" s="243"/>
      <c r="D24" s="816"/>
      <c r="E24" s="817"/>
      <c r="F24" s="818"/>
      <c r="G24" s="375">
        <v>46198</v>
      </c>
      <c r="H24" s="244" t="s">
        <v>292</v>
      </c>
      <c r="I24" s="245"/>
      <c r="J24" s="246" t="s">
        <v>293</v>
      </c>
      <c r="K24" s="247">
        <v>88.25</v>
      </c>
      <c r="L24" s="248" t="s">
        <v>292</v>
      </c>
      <c r="M24" s="368"/>
      <c r="N24" s="822"/>
      <c r="O24" s="822"/>
      <c r="P24" s="377"/>
      <c r="Q24" s="377"/>
      <c r="R24" s="377"/>
      <c r="S24" s="377"/>
      <c r="T24" s="377"/>
    </row>
    <row r="25" spans="2:20" ht="15" customHeight="1" x14ac:dyDescent="0.3">
      <c r="B25" s="236" t="str">
        <f t="shared" si="0"/>
        <v xml:space="preserve"> </v>
      </c>
      <c r="C25" s="249"/>
      <c r="D25" s="816"/>
      <c r="E25" s="817"/>
      <c r="F25" s="818"/>
      <c r="G25" s="249"/>
      <c r="H25" s="244"/>
      <c r="I25" s="245"/>
      <c r="J25" s="250"/>
      <c r="K25" s="251"/>
      <c r="L25" s="252"/>
      <c r="M25" s="368"/>
    </row>
    <row r="26" spans="2:20" ht="15" customHeight="1" x14ac:dyDescent="0.3">
      <c r="B26" s="236" t="str">
        <f t="shared" si="0"/>
        <v xml:space="preserve"> </v>
      </c>
      <c r="C26" s="249"/>
      <c r="D26" s="816"/>
      <c r="E26" s="817"/>
      <c r="F26" s="818"/>
      <c r="G26" s="249"/>
      <c r="H26" s="244"/>
      <c r="I26" s="245"/>
      <c r="J26" s="250"/>
      <c r="K26" s="251"/>
      <c r="L26" s="252"/>
      <c r="M26" s="368"/>
      <c r="O26" s="377"/>
      <c r="P26" s="377"/>
      <c r="Q26" s="377"/>
      <c r="R26" s="377"/>
      <c r="S26" s="377"/>
      <c r="T26" s="377"/>
    </row>
    <row r="27" spans="2:20" x14ac:dyDescent="0.3">
      <c r="B27" s="236" t="str">
        <f t="shared" si="0"/>
        <v xml:space="preserve"> </v>
      </c>
      <c r="C27" s="249"/>
      <c r="D27" s="816"/>
      <c r="E27" s="817"/>
      <c r="F27" s="818"/>
      <c r="G27" s="249"/>
      <c r="H27" s="244"/>
      <c r="I27" s="245"/>
      <c r="J27" s="250"/>
      <c r="K27" s="251"/>
      <c r="L27" s="252"/>
      <c r="O27" s="377"/>
      <c r="P27" s="377"/>
      <c r="Q27" s="377"/>
      <c r="R27" s="377"/>
      <c r="S27" s="377"/>
      <c r="T27" s="377"/>
    </row>
    <row r="28" spans="2:20" x14ac:dyDescent="0.3">
      <c r="B28" s="236" t="str">
        <f t="shared" si="0"/>
        <v xml:space="preserve"> </v>
      </c>
      <c r="C28" s="249"/>
      <c r="D28" s="816"/>
      <c r="E28" s="817"/>
      <c r="F28" s="818"/>
      <c r="G28" s="249"/>
      <c r="H28" s="244"/>
      <c r="I28" s="245"/>
      <c r="J28" s="250"/>
      <c r="K28" s="251"/>
      <c r="L28" s="252"/>
      <c r="O28" s="377"/>
      <c r="P28" s="377"/>
      <c r="Q28" s="377"/>
      <c r="R28" s="377"/>
      <c r="S28" s="377"/>
      <c r="T28" s="377"/>
    </row>
    <row r="29" spans="2:20" x14ac:dyDescent="0.3">
      <c r="B29" s="236" t="str">
        <f t="shared" si="0"/>
        <v xml:space="preserve"> </v>
      </c>
      <c r="C29" s="249"/>
      <c r="D29" s="816"/>
      <c r="E29" s="817"/>
      <c r="F29" s="818"/>
      <c r="G29" s="249"/>
      <c r="H29" s="244"/>
      <c r="I29" s="245"/>
      <c r="J29" s="250"/>
      <c r="K29" s="251"/>
      <c r="L29" s="252"/>
    </row>
    <row r="30" spans="2:20" x14ac:dyDescent="0.3">
      <c r="B30" s="236" t="str">
        <f t="shared" si="0"/>
        <v xml:space="preserve"> </v>
      </c>
      <c r="C30" s="249"/>
      <c r="D30" s="816"/>
      <c r="E30" s="817"/>
      <c r="F30" s="818"/>
      <c r="G30" s="249"/>
      <c r="H30" s="244"/>
      <c r="I30" s="245"/>
      <c r="J30" s="250"/>
      <c r="K30" s="251"/>
      <c r="L30" s="252"/>
      <c r="O30" s="377"/>
      <c r="P30" s="377"/>
      <c r="Q30" s="377"/>
      <c r="R30" s="377"/>
      <c r="S30" s="377"/>
      <c r="T30" s="377"/>
    </row>
    <row r="31" spans="2:20" x14ac:dyDescent="0.3">
      <c r="B31" s="236" t="str">
        <f t="shared" si="0"/>
        <v xml:space="preserve"> </v>
      </c>
      <c r="C31" s="249"/>
      <c r="D31" s="816"/>
      <c r="E31" s="817"/>
      <c r="F31" s="818"/>
      <c r="G31" s="249"/>
      <c r="H31" s="244"/>
      <c r="I31" s="245"/>
      <c r="J31" s="250"/>
      <c r="K31" s="251"/>
      <c r="L31" s="252"/>
      <c r="O31" s="377"/>
      <c r="P31" s="377"/>
      <c r="Q31" s="377"/>
      <c r="R31" s="377"/>
      <c r="S31" s="377"/>
      <c r="T31" s="377"/>
    </row>
    <row r="32" spans="2:20" s="207" customFormat="1" ht="15" thickBot="1" x14ac:dyDescent="0.35">
      <c r="B32" s="237"/>
      <c r="C32" s="253"/>
      <c r="D32" s="254"/>
      <c r="E32" s="255"/>
      <c r="F32" s="256"/>
      <c r="G32" s="253"/>
      <c r="H32" s="244"/>
      <c r="I32" s="245"/>
      <c r="J32" s="257"/>
      <c r="K32" s="258"/>
      <c r="L32" s="259"/>
      <c r="O32" s="377"/>
      <c r="P32" s="377"/>
      <c r="Q32" s="377"/>
      <c r="R32" s="377"/>
      <c r="S32" s="377"/>
      <c r="T32" s="377"/>
    </row>
    <row r="33" spans="2:28" ht="16.2" thickBot="1" x14ac:dyDescent="0.35">
      <c r="B33" s="220"/>
      <c r="C33" s="220"/>
      <c r="D33" s="220"/>
      <c r="E33" s="220"/>
      <c r="F33" s="220"/>
      <c r="G33" s="220"/>
      <c r="H33" s="220"/>
      <c r="I33" s="220"/>
      <c r="J33" s="221" t="s">
        <v>259</v>
      </c>
      <c r="K33" s="238">
        <f>SUM(K12:K32)</f>
        <v>2900</v>
      </c>
      <c r="L33" s="220"/>
      <c r="O33" s="377"/>
      <c r="P33" s="377"/>
      <c r="Q33" s="377"/>
      <c r="R33" s="377"/>
      <c r="S33" s="377"/>
      <c r="T33" s="377"/>
    </row>
    <row r="34" spans="2:28" x14ac:dyDescent="0.3">
      <c r="C34" s="222" t="s">
        <v>294</v>
      </c>
      <c r="D34" s="223" t="s">
        <v>301</v>
      </c>
      <c r="O34" s="267"/>
      <c r="P34" s="267"/>
      <c r="Q34" s="267"/>
      <c r="R34" s="267"/>
      <c r="S34" s="267"/>
      <c r="T34" s="267"/>
    </row>
    <row r="35" spans="2:28" x14ac:dyDescent="0.3">
      <c r="O35" s="267"/>
      <c r="P35" s="267"/>
      <c r="Q35" s="267"/>
      <c r="R35" s="267"/>
      <c r="S35" s="267"/>
      <c r="T35" s="267"/>
    </row>
    <row r="36" spans="2:28" x14ac:dyDescent="0.3">
      <c r="K36" t="s">
        <v>302</v>
      </c>
      <c r="O36" s="267"/>
      <c r="P36" s="267"/>
      <c r="Q36" s="267"/>
      <c r="R36" s="267"/>
      <c r="S36" s="267"/>
      <c r="T36" s="267"/>
    </row>
    <row r="37" spans="2:28" x14ac:dyDescent="0.3">
      <c r="O37" s="267"/>
      <c r="P37" s="267"/>
      <c r="Q37" s="267"/>
      <c r="R37" s="267"/>
      <c r="S37" s="267"/>
      <c r="T37" s="267"/>
    </row>
    <row r="38" spans="2:28" ht="15" thickBot="1" x14ac:dyDescent="0.35">
      <c r="F38" s="224"/>
      <c r="G38" s="224"/>
      <c r="H38" s="224"/>
      <c r="Q38" s="267"/>
      <c r="R38" s="267"/>
      <c r="S38" s="267"/>
      <c r="T38" s="267"/>
      <c r="U38" s="267"/>
      <c r="V38" s="267"/>
    </row>
    <row r="39" spans="2:28" ht="45" customHeight="1" x14ac:dyDescent="0.3">
      <c r="F39" s="821" t="s">
        <v>295</v>
      </c>
      <c r="G39" s="821"/>
      <c r="H39" s="821"/>
      <c r="I39" s="268"/>
      <c r="Q39" s="267"/>
      <c r="R39" s="267"/>
      <c r="S39" s="267"/>
      <c r="T39" s="267"/>
      <c r="U39" s="267"/>
      <c r="V39" s="267"/>
    </row>
    <row r="42" spans="2:28" ht="15" customHeight="1" x14ac:dyDescent="0.35">
      <c r="J42" s="378"/>
      <c r="K42" s="378"/>
      <c r="L42" s="378"/>
    </row>
    <row r="43" spans="2:28" ht="18.75" customHeight="1" x14ac:dyDescent="0.35">
      <c r="B43" s="225"/>
      <c r="C43" s="225"/>
      <c r="D43" s="225"/>
      <c r="E43" s="225"/>
      <c r="F43" s="225"/>
      <c r="G43" s="225"/>
      <c r="H43" s="225"/>
      <c r="I43" s="225"/>
      <c r="L43" s="378"/>
      <c r="M43" s="378"/>
      <c r="N43" s="378"/>
      <c r="O43" s="378"/>
    </row>
    <row r="44" spans="2:28" x14ac:dyDescent="0.3"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</row>
    <row r="45" spans="2:28" x14ac:dyDescent="0.3"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226"/>
      <c r="AB45" s="226"/>
    </row>
    <row r="46" spans="2:28" x14ac:dyDescent="0.3"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</row>
  </sheetData>
  <sheetProtection algorithmName="SHA-512" hashValue="NjuPLF8SPe6ilFHNu1CgDkYlg4/o91qZhYVbMaxjsxRRnRLvY9g39FgakHrzm7LrMXroXZp5uljRlCYhLcN+YA==" saltValue="tqJKhhxLEmFbfYaki2W9XA==" spinCount="100000" sheet="1" objects="1" scenarios="1"/>
  <dataConsolidate/>
  <mergeCells count="36">
    <mergeCell ref="F39:H39"/>
    <mergeCell ref="D22:F22"/>
    <mergeCell ref="D23:F23"/>
    <mergeCell ref="N23:O24"/>
    <mergeCell ref="D24:F24"/>
    <mergeCell ref="D25:F25"/>
    <mergeCell ref="D26:F26"/>
    <mergeCell ref="D27:F27"/>
    <mergeCell ref="D28:F28"/>
    <mergeCell ref="D29:F29"/>
    <mergeCell ref="D30:F30"/>
    <mergeCell ref="D31:F31"/>
    <mergeCell ref="D21:F21"/>
    <mergeCell ref="D12:F12"/>
    <mergeCell ref="D13:F13"/>
    <mergeCell ref="N13:O14"/>
    <mergeCell ref="D14:F14"/>
    <mergeCell ref="D15:F15"/>
    <mergeCell ref="D16:F16"/>
    <mergeCell ref="D17:F17"/>
    <mergeCell ref="D18:F18"/>
    <mergeCell ref="N18:O19"/>
    <mergeCell ref="D19:F19"/>
    <mergeCell ref="D20:F20"/>
    <mergeCell ref="B8:C8"/>
    <mergeCell ref="G8:H8"/>
    <mergeCell ref="K8:L8"/>
    <mergeCell ref="B9:C9"/>
    <mergeCell ref="G9:H9"/>
    <mergeCell ref="K9:L9"/>
    <mergeCell ref="B5:D5"/>
    <mergeCell ref="E5:H5"/>
    <mergeCell ref="K5:L5"/>
    <mergeCell ref="B7:C7"/>
    <mergeCell ref="G7:H7"/>
    <mergeCell ref="K7:L7"/>
  </mergeCells>
  <printOptions horizontalCentered="1"/>
  <pageMargins left="0.70866141732283472" right="0.70866141732283472" top="0.74803149606299213" bottom="0.74803149606299213" header="0.31496062992125984" footer="0.31496062992125984"/>
  <pageSetup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1. ANTICIPADO</vt:lpstr>
      <vt:lpstr>2. DEVENGADO</vt:lpstr>
      <vt:lpstr>3. RELACION DE FACTURAS</vt:lpstr>
      <vt:lpstr>4. NO COMPROBABLES</vt:lpstr>
      <vt:lpstr>5. CONSTANCIA DESEMPEÑO</vt:lpstr>
      <vt:lpstr>6.CHECK-LIST DEV</vt:lpstr>
      <vt:lpstr>Instructivo 3.Relacion Fact</vt:lpstr>
      <vt:lpstr>'1. ANTICIPADO'!Área_de_impresión</vt:lpstr>
      <vt:lpstr>'2. DEVENGADO'!Área_de_impresión</vt:lpstr>
      <vt:lpstr>'3. RELACION DE FACTURAS'!Área_de_impresión</vt:lpstr>
      <vt:lpstr>'4. NO COMPROBABLES'!Área_de_impresión</vt:lpstr>
      <vt:lpstr>'5. CONSTANCIA DESEMPEÑO'!Área_de_impresión</vt:lpstr>
      <vt:lpstr>'6.CHECK-LIST DEV'!Área_de_impresión</vt:lpstr>
      <vt:lpstr>'Instructivo 3.Relacion Fact'!Área_de_impresión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Contabilidad2</cp:lastModifiedBy>
  <cp:lastPrinted>2026-08-03T17:21:58Z</cp:lastPrinted>
  <dcterms:created xsi:type="dcterms:W3CDTF">2023-09-26T13:14:36Z</dcterms:created>
  <dcterms:modified xsi:type="dcterms:W3CDTF">2026-09-21T19:51:01Z</dcterms:modified>
</cp:coreProperties>
</file>